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<sst xmlns="http://schemas.openxmlformats.org/spreadsheetml/2006/main" count="190" uniqueCount="61">
  <si>
    <t>Examination Grade</t>
  </si>
  <si>
    <t>Art History</t>
  </si>
  <si>
    <t>Calculus AB</t>
  </si>
  <si>
    <t>Calculus BC</t>
  </si>
  <si>
    <t>% At</t>
  </si>
  <si>
    <t>N</t>
  </si>
  <si>
    <t>Mean Grade</t>
  </si>
  <si>
    <t>Standard Deviation</t>
  </si>
  <si>
    <t>Chemistry</t>
  </si>
  <si>
    <t>Computer Science A</t>
  </si>
  <si>
    <t>Computer Science AB</t>
  </si>
  <si>
    <t>Environmental Science</t>
  </si>
  <si>
    <t>European History</t>
  </si>
  <si>
    <t>French Literature</t>
  </si>
  <si>
    <t>Music Theory</t>
  </si>
  <si>
    <t>Physics B</t>
  </si>
  <si>
    <t>Psychology</t>
  </si>
  <si>
    <t>Spanish Literature</t>
  </si>
  <si>
    <t>Statistics</t>
  </si>
  <si>
    <t>United States History</t>
  </si>
  <si>
    <t>Human Geography</t>
  </si>
  <si>
    <t>Number of Students</t>
  </si>
  <si>
    <t>STUDENT GRADE DISTRIBUTIONS*</t>
  </si>
  <si>
    <t>World History</t>
  </si>
  <si>
    <t>Physics C Mechanics</t>
  </si>
  <si>
    <t>Studio Art Drawing</t>
  </si>
  <si>
    <t>Studio Art 2-D Design</t>
  </si>
  <si>
    <t>Studio Art 3-D Design</t>
  </si>
  <si>
    <t>Latin Vergil</t>
  </si>
  <si>
    <t>Latin Literature</t>
  </si>
  <si>
    <t>Music Theory           Nonaural Subscore</t>
  </si>
  <si>
    <t>Spanish Language   (Total Group)</t>
  </si>
  <si>
    <t>Spanish Language (Standard Group)**</t>
  </si>
  <si>
    <t>3 or Higher / %</t>
  </si>
  <si>
    <t>Music Theory            Aural Subscore</t>
  </si>
  <si>
    <t>Government &amp; Politics  United States</t>
  </si>
  <si>
    <t>Physics C E&amp;M</t>
  </si>
  <si>
    <t>Government &amp; Politics  Comparative</t>
  </si>
  <si>
    <t xml:space="preserve">    sheet that they regularly speak or hear the foreign language of the examination, or that they have lived for one month or more  </t>
  </si>
  <si>
    <t xml:space="preserve">    in a country where the language is spoken.</t>
  </si>
  <si>
    <t>Italian Language (Standard Group)**</t>
  </si>
  <si>
    <t>Italian Language      (Total Group)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</si>
  <si>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</si>
  <si>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</si>
  <si>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</si>
  <si>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</si>
  <si>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</si>
  <si>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</si>
  <si>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</si>
  <si>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</si>
  <si>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</si>
  <si>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</si>
  <si>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</si>
  <si>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Biology</t>
  </si>
  <si>
    <t>Calculus AB Subscores</t>
  </si>
  <si>
    <t>AP Examinations - May 2008</t>
  </si>
  <si>
    <t>AP Examinations - May 2008 (continued)</t>
  </si>
  <si>
    <t xml:space="preserve"> * This table reflects 2,736,445 AP Examinations taken by 1,580,821 students from 17,032 secondary schools.</t>
  </si>
  <si>
    <t>French Language  (Total Group)</t>
  </si>
  <si>
    <t>German Language (Total Group)</t>
  </si>
  <si>
    <t>Japanese Language (Total Group)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</si>
</sst>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%"/>
  </numFmts>
  <fonts count="7">
    <font>
      <sz val="10"/>
      <name val="Arial"/>
      <family val="0"/>
    </font>
    <font>
      <sz val="7"/>
      <name val="Arial"/>
      <family val="2"/>
    </font>
    <font>
      <b/>
      <sz val="12"/>
      <name val="Serifa Std 45 Light"/>
      <family val="1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Continuous" wrapText="1"/>
    </xf>
    <xf numFmtId="0" fontId="6" fillId="0" borderId="1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Continuous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 quotePrefix="1">
      <alignment horizontal="right"/>
    </xf>
    <xf numFmtId="0" fontId="6" fillId="0" borderId="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6" fillId="0" borderId="10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1" xfId="0" applyNumberFormat="1" applyFont="1" applyBorder="1" applyAlignment="1" quotePrefix="1">
      <alignment horizontal="right"/>
    </xf>
    <xf numFmtId="0" fontId="6" fillId="0" borderId="6" xfId="0" applyFont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" xfId="0" applyFont="1" applyFill="1" applyBorder="1" applyAlignment="1">
      <alignment horizontal="centerContinuous" wrapText="1"/>
    </xf>
    <xf numFmtId="0" fontId="6" fillId="0" borderId="7" xfId="0" applyFont="1" applyFill="1" applyBorder="1" applyAlignment="1">
      <alignment horizontal="centerContinuous" wrapText="1"/>
    </xf>
    <xf numFmtId="0" fontId="6" fillId="0" borderId="6" xfId="0" applyFont="1" applyFill="1" applyBorder="1" applyAlignment="1">
      <alignment horizontal="centerContinuous" wrapText="1"/>
    </xf>
    <xf numFmtId="3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 quotePrefix="1">
      <alignment horizontal="right"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1" xfId="0" applyFont="1" applyBorder="1" applyAlignment="1">
      <alignment horizontal="centerContinuous" wrapText="1"/>
    </xf>
    <xf numFmtId="0" fontId="6" fillId="0" borderId="0" xfId="0" applyFont="1" applyBorder="1" applyAlignment="1">
      <alignment horizontal="centerContinuous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E58" sqref="E58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"/>
    </row>
    <row r="5" spans="1:19" ht="5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46" t="s">
        <v>0</v>
      </c>
      <c r="B6" s="33" t="s">
        <v>1</v>
      </c>
      <c r="C6" s="34"/>
      <c r="D6" s="35"/>
      <c r="E6" s="33" t="s">
        <v>53</v>
      </c>
      <c r="F6" s="34"/>
      <c r="G6" s="35"/>
      <c r="H6" s="33" t="s">
        <v>2</v>
      </c>
      <c r="I6" s="34"/>
      <c r="J6" s="35"/>
      <c r="K6" s="33" t="s">
        <v>3</v>
      </c>
      <c r="L6" s="34"/>
      <c r="M6" s="35"/>
      <c r="N6" s="16" t="s">
        <v>54</v>
      </c>
      <c r="O6" s="34"/>
      <c r="P6" s="35"/>
      <c r="Q6" s="16" t="s">
        <v>8</v>
      </c>
      <c r="R6" s="34"/>
      <c r="S6" s="18"/>
    </row>
    <row r="7" spans="1:19" ht="9">
      <c r="A7" s="47"/>
      <c r="B7" s="19" t="s">
        <v>5</v>
      </c>
      <c r="C7" s="20" t="s">
        <v>4</v>
      </c>
      <c r="D7" s="20"/>
      <c r="E7" s="19" t="s">
        <v>5</v>
      </c>
      <c r="F7" s="20" t="s">
        <v>4</v>
      </c>
      <c r="G7" s="36"/>
      <c r="H7" s="19" t="s">
        <v>5</v>
      </c>
      <c r="I7" s="20" t="s">
        <v>4</v>
      </c>
      <c r="J7" s="36"/>
      <c r="K7" s="19" t="s">
        <v>5</v>
      </c>
      <c r="L7" s="20" t="s">
        <v>4</v>
      </c>
      <c r="M7" s="36"/>
      <c r="N7" s="19" t="s">
        <v>5</v>
      </c>
      <c r="O7" s="20" t="s">
        <v>4</v>
      </c>
      <c r="P7" s="20"/>
      <c r="Q7" s="19" t="s">
        <v>5</v>
      </c>
      <c r="R7" s="20" t="s">
        <v>4</v>
      </c>
      <c r="S7" s="36"/>
    </row>
    <row r="8" spans="1:19" ht="9">
      <c r="A8" s="22">
        <v>5</v>
      </c>
      <c r="B8" s="48">
        <v>2355</v>
      </c>
      <c r="C8" s="24">
        <f>(B8/B14)*100</f>
        <v>11.533940640611226</v>
      </c>
      <c r="D8" s="44"/>
      <c r="E8" s="48">
        <v>28721</v>
      </c>
      <c r="F8" s="24">
        <f>(E8/E14)*100</f>
        <v>18.589162740123232</v>
      </c>
      <c r="G8" s="25"/>
      <c r="H8" s="48">
        <v>49173</v>
      </c>
      <c r="I8" s="24">
        <f>(H8/H14)*100</f>
        <v>22.067000246819397</v>
      </c>
      <c r="J8" s="25"/>
      <c r="K8" s="48">
        <v>30045</v>
      </c>
      <c r="L8" s="24">
        <f>(K8/K14)*100</f>
        <v>43.478575459820846</v>
      </c>
      <c r="M8" s="25"/>
      <c r="N8" s="48">
        <v>34510</v>
      </c>
      <c r="O8" s="24">
        <f>(N8/N14)*100</f>
        <v>49.93994472020028</v>
      </c>
      <c r="P8" s="44"/>
      <c r="Q8" s="48">
        <v>18505</v>
      </c>
      <c r="R8" s="24">
        <f>(Q8/Q14)*100</f>
        <v>18.397192452229934</v>
      </c>
      <c r="S8" s="25"/>
    </row>
    <row r="9" spans="1:19" ht="9">
      <c r="A9" s="22">
        <v>4</v>
      </c>
      <c r="B9" s="48">
        <v>4329</v>
      </c>
      <c r="C9" s="24">
        <f>(B9/B14)*100</f>
        <v>21.201880693505732</v>
      </c>
      <c r="D9" s="44"/>
      <c r="E9" s="48">
        <v>24091</v>
      </c>
      <c r="F9" s="24">
        <f>(E9/E14)*100</f>
        <v>15.592476570185884</v>
      </c>
      <c r="G9" s="25"/>
      <c r="H9" s="48">
        <v>47216</v>
      </c>
      <c r="I9" s="24">
        <f>(H9/H14)*100</f>
        <v>21.188771961316668</v>
      </c>
      <c r="J9" s="25"/>
      <c r="K9" s="48">
        <v>12008</v>
      </c>
      <c r="L9" s="24">
        <f>(K9/K14)*100</f>
        <v>17.37695903216937</v>
      </c>
      <c r="M9" s="25"/>
      <c r="N9" s="48">
        <v>16412</v>
      </c>
      <c r="O9" s="24">
        <f>(N9/N14)*100</f>
        <v>23.750054266819095</v>
      </c>
      <c r="P9" s="44"/>
      <c r="Q9" s="48">
        <v>17616</v>
      </c>
      <c r="R9" s="24">
        <f>(Q9/Q14)*100</f>
        <v>17.513371642176846</v>
      </c>
      <c r="S9" s="25"/>
    </row>
    <row r="10" spans="1:19" ht="9">
      <c r="A10" s="22">
        <v>3</v>
      </c>
      <c r="B10" s="48">
        <v>5029</v>
      </c>
      <c r="C10" s="24">
        <f>(B10/B14)*100</f>
        <v>24.630228229993143</v>
      </c>
      <c r="D10" s="44"/>
      <c r="E10" s="48">
        <v>24862</v>
      </c>
      <c r="F10" s="24">
        <f>(E10/E14)*100</f>
        <v>16.091492776886035</v>
      </c>
      <c r="G10" s="25"/>
      <c r="H10" s="48">
        <v>39814</v>
      </c>
      <c r="I10" s="24">
        <f>(H10/H14)*100</f>
        <v>17.867031660197007</v>
      </c>
      <c r="J10" s="25"/>
      <c r="K10" s="48">
        <v>13408</v>
      </c>
      <c r="L10" s="24">
        <f>(K10/K14)*100</f>
        <v>19.402920278424958</v>
      </c>
      <c r="M10" s="25"/>
      <c r="N10" s="48">
        <v>8863</v>
      </c>
      <c r="O10" s="24">
        <f>(N10/N14)*100</f>
        <v>12.82578180397378</v>
      </c>
      <c r="P10" s="44"/>
      <c r="Q10" s="48">
        <v>20071</v>
      </c>
      <c r="R10" s="24">
        <f>(Q10/Q14)*100</f>
        <v>19.954069154753146</v>
      </c>
      <c r="S10" s="25"/>
    </row>
    <row r="11" spans="1:19" ht="9">
      <c r="A11" s="22">
        <v>2</v>
      </c>
      <c r="B11" s="48">
        <v>4026</v>
      </c>
      <c r="C11" s="24">
        <f>(B11/B14)*100</f>
        <v>19.717895974140465</v>
      </c>
      <c r="D11" s="44"/>
      <c r="E11" s="48">
        <v>23441</v>
      </c>
      <c r="F11" s="24">
        <f>(E11/E14)*100</f>
        <v>15.171775488013257</v>
      </c>
      <c r="G11" s="25"/>
      <c r="H11" s="48">
        <v>33857</v>
      </c>
      <c r="I11" s="24">
        <f>(H11/H14)*100</f>
        <v>15.193753225480735</v>
      </c>
      <c r="J11" s="25"/>
      <c r="K11" s="48">
        <v>4664</v>
      </c>
      <c r="L11" s="24">
        <f>(K11/K14)*100</f>
        <v>6.749345180382907</v>
      </c>
      <c r="M11" s="25"/>
      <c r="N11" s="48">
        <v>5201</v>
      </c>
      <c r="O11" s="24">
        <f>(N11/N14)*100</f>
        <v>7.526446029839515</v>
      </c>
      <c r="P11" s="44"/>
      <c r="Q11" s="48">
        <v>14351</v>
      </c>
      <c r="R11" s="24">
        <f>(Q11/Q14)*100</f>
        <v>14.267393076571292</v>
      </c>
      <c r="S11" s="25"/>
    </row>
    <row r="12" spans="1:19" ht="9">
      <c r="A12" s="22">
        <v>1</v>
      </c>
      <c r="B12" s="48">
        <v>4679</v>
      </c>
      <c r="C12" s="24">
        <f>(B12/B14)*100</f>
        <v>22.916054461749436</v>
      </c>
      <c r="D12" s="44"/>
      <c r="E12" s="48">
        <v>53389</v>
      </c>
      <c r="F12" s="24">
        <f>(E12/E14)*100</f>
        <v>34.55509242479159</v>
      </c>
      <c r="G12" s="25"/>
      <c r="H12" s="48">
        <v>52775</v>
      </c>
      <c r="I12" s="24">
        <f>(H12/H14)*100</f>
        <v>23.68344290618619</v>
      </c>
      <c r="J12" s="25"/>
      <c r="K12" s="48">
        <v>8978</v>
      </c>
      <c r="L12" s="24">
        <f>(K12/K14)*100</f>
        <v>12.992200049201916</v>
      </c>
      <c r="M12" s="25"/>
      <c r="N12" s="48">
        <v>4117</v>
      </c>
      <c r="O12" s="24">
        <f>(N12/N14)*100</f>
        <v>5.957773179167329</v>
      </c>
      <c r="P12" s="44"/>
      <c r="Q12" s="48">
        <v>30043</v>
      </c>
      <c r="R12" s="24">
        <f>(Q12/Q14)*100</f>
        <v>29.867973674268782</v>
      </c>
      <c r="S12" s="25"/>
    </row>
    <row r="13" spans="1:19" ht="9">
      <c r="A13" s="22"/>
      <c r="B13" s="48"/>
      <c r="C13" s="26"/>
      <c r="D13" s="44"/>
      <c r="E13" s="48"/>
      <c r="F13" s="26"/>
      <c r="G13" s="25"/>
      <c r="H13" s="48"/>
      <c r="I13" s="26"/>
      <c r="J13" s="25"/>
      <c r="K13" s="48"/>
      <c r="L13" s="26"/>
      <c r="M13" s="25"/>
      <c r="N13" s="48"/>
      <c r="O13" s="26"/>
      <c r="P13" s="44"/>
      <c r="Q13" s="48"/>
      <c r="R13" s="26"/>
      <c r="S13" s="25"/>
    </row>
    <row r="14" spans="1:19" ht="9">
      <c r="A14" s="22" t="s">
        <v>21</v>
      </c>
      <c r="B14" s="48">
        <f>SUM(B8:B13)</f>
        <v>20418</v>
      </c>
      <c r="C14" s="26"/>
      <c r="D14" s="44"/>
      <c r="E14" s="48">
        <f>SUM(E8:E13)</f>
        <v>154504</v>
      </c>
      <c r="F14" s="26"/>
      <c r="G14" s="25"/>
      <c r="H14" s="48">
        <f>SUM(H8:H13)</f>
        <v>222835</v>
      </c>
      <c r="I14" s="26"/>
      <c r="J14" s="25"/>
      <c r="K14" s="48">
        <f>SUM(K8:K13)</f>
        <v>69103</v>
      </c>
      <c r="L14" s="26"/>
      <c r="M14" s="25"/>
      <c r="N14" s="48">
        <f>SUM(N8:N13)</f>
        <v>69103</v>
      </c>
      <c r="O14" s="26"/>
      <c r="P14" s="44"/>
      <c r="Q14" s="48">
        <f>SUM(Q8:Q13)</f>
        <v>100586</v>
      </c>
      <c r="R14" s="26"/>
      <c r="S14" s="25"/>
    </row>
    <row r="15" spans="1:19" ht="9">
      <c r="A15" s="22"/>
      <c r="B15" s="48"/>
      <c r="C15" s="26"/>
      <c r="D15" s="44"/>
      <c r="E15" s="48"/>
      <c r="F15" s="26"/>
      <c r="G15" s="25"/>
      <c r="H15" s="48"/>
      <c r="I15" s="26"/>
      <c r="J15" s="25"/>
      <c r="K15" s="48"/>
      <c r="L15" s="26"/>
      <c r="M15" s="25"/>
      <c r="N15" s="48"/>
      <c r="O15" s="26"/>
      <c r="P15" s="44"/>
      <c r="Q15" s="48"/>
      <c r="R15" s="26"/>
      <c r="S15" s="25"/>
    </row>
    <row r="16" spans="1:19" ht="9">
      <c r="A16" s="22" t="s">
        <v>33</v>
      </c>
      <c r="B16" s="23">
        <f>(B8+B9+B10)</f>
        <v>11713</v>
      </c>
      <c r="C16" s="24">
        <f>(B16/B14)*100</f>
        <v>57.3660495641101</v>
      </c>
      <c r="D16" s="44"/>
      <c r="E16" s="23">
        <f>(E8+E9+E10)</f>
        <v>77674</v>
      </c>
      <c r="F16" s="24">
        <f>(E16/E14)*100</f>
        <v>50.27313208719515</v>
      </c>
      <c r="G16" s="25"/>
      <c r="H16" s="23">
        <f>(H8+H9+H10)</f>
        <v>136203</v>
      </c>
      <c r="I16" s="24">
        <f>(H16/H14)*100</f>
        <v>61.12280386833307</v>
      </c>
      <c r="J16" s="25"/>
      <c r="K16" s="23">
        <f>(K8+K9+K10)</f>
        <v>55461</v>
      </c>
      <c r="L16" s="24">
        <f>(K16/K14)*100</f>
        <v>80.25845477041517</v>
      </c>
      <c r="M16" s="25"/>
      <c r="N16" s="23">
        <f>(N8+N9+N10)</f>
        <v>59785</v>
      </c>
      <c r="O16" s="24">
        <f>(N16/N14)*100</f>
        <v>86.51578079099316</v>
      </c>
      <c r="P16" s="44"/>
      <c r="Q16" s="23">
        <f>(Q8+Q9+Q10)</f>
        <v>56192</v>
      </c>
      <c r="R16" s="24">
        <f>(Q16/Q14)*100</f>
        <v>55.86463324915992</v>
      </c>
      <c r="S16" s="25"/>
    </row>
    <row r="17" spans="1:19" ht="9">
      <c r="A17" s="22"/>
      <c r="B17" s="49"/>
      <c r="C17" s="44"/>
      <c r="D17" s="44"/>
      <c r="E17" s="49"/>
      <c r="F17" s="44"/>
      <c r="G17" s="25"/>
      <c r="H17" s="49"/>
      <c r="I17" s="44"/>
      <c r="J17" s="25"/>
      <c r="K17" s="49"/>
      <c r="L17" s="44"/>
      <c r="M17" s="25"/>
      <c r="N17" s="49"/>
      <c r="O17" s="44"/>
      <c r="P17" s="44"/>
      <c r="Q17" s="49"/>
      <c r="R17" s="44"/>
      <c r="S17" s="25"/>
    </row>
    <row r="18" spans="1:19" ht="9">
      <c r="A18" s="22" t="s">
        <v>6</v>
      </c>
      <c r="B18" s="49">
        <v>2.79</v>
      </c>
      <c r="C18" s="44"/>
      <c r="D18" s="44"/>
      <c r="E18" s="49">
        <v>2.68</v>
      </c>
      <c r="F18" s="44"/>
      <c r="G18" s="25"/>
      <c r="H18" s="49">
        <v>3.03</v>
      </c>
      <c r="I18" s="44"/>
      <c r="J18" s="25"/>
      <c r="K18" s="49">
        <v>3.72</v>
      </c>
      <c r="L18" s="44"/>
      <c r="M18" s="25"/>
      <c r="N18" s="50">
        <v>4.04</v>
      </c>
      <c r="O18" s="44"/>
      <c r="P18" s="44"/>
      <c r="Q18" s="50">
        <v>2.8</v>
      </c>
      <c r="R18" s="44"/>
      <c r="S18" s="25"/>
    </row>
    <row r="19" spans="1:19" ht="9">
      <c r="A19" s="22"/>
      <c r="B19" s="49"/>
      <c r="C19" s="44"/>
      <c r="D19" s="44"/>
      <c r="E19" s="49"/>
      <c r="F19" s="44"/>
      <c r="G19" s="25"/>
      <c r="H19" s="49"/>
      <c r="I19" s="44"/>
      <c r="J19" s="25"/>
      <c r="K19" s="49"/>
      <c r="L19" s="44"/>
      <c r="M19" s="25"/>
      <c r="N19" s="49"/>
      <c r="O19" s="44"/>
      <c r="P19" s="44"/>
      <c r="Q19" s="49"/>
      <c r="R19" s="44"/>
      <c r="S19" s="25"/>
    </row>
    <row r="20" spans="1:19" ht="9">
      <c r="A20" s="22" t="s">
        <v>7</v>
      </c>
      <c r="B20" s="50">
        <v>1.32</v>
      </c>
      <c r="C20" s="44"/>
      <c r="D20" s="44"/>
      <c r="E20" s="49">
        <v>1.53</v>
      </c>
      <c r="F20" s="44"/>
      <c r="G20" s="25"/>
      <c r="H20" s="49">
        <v>1.48</v>
      </c>
      <c r="I20" s="44"/>
      <c r="J20" s="25"/>
      <c r="K20" s="50">
        <v>1.41</v>
      </c>
      <c r="L20" s="44"/>
      <c r="M20" s="25"/>
      <c r="N20" s="49">
        <v>1.21</v>
      </c>
      <c r="O20" s="44"/>
      <c r="P20" s="44"/>
      <c r="Q20" s="49">
        <v>1.49</v>
      </c>
      <c r="R20" s="44"/>
      <c r="S20" s="25"/>
    </row>
    <row r="21" spans="1:19" ht="9">
      <c r="A21" s="22"/>
      <c r="B21" s="49"/>
      <c r="C21" s="44"/>
      <c r="D21" s="44"/>
      <c r="E21" s="49"/>
      <c r="F21" s="44"/>
      <c r="G21" s="32"/>
      <c r="H21" s="49"/>
      <c r="I21" s="44"/>
      <c r="J21" s="32"/>
      <c r="K21" s="49"/>
      <c r="L21" s="44"/>
      <c r="M21" s="25"/>
      <c r="N21" s="49"/>
      <c r="O21" s="44"/>
      <c r="P21" s="44"/>
      <c r="Q21" s="49"/>
      <c r="R21" s="44"/>
      <c r="S21" s="32"/>
    </row>
    <row r="22" spans="1:19" ht="9">
      <c r="A22" s="51"/>
      <c r="B22" s="52"/>
      <c r="C22" s="53"/>
      <c r="D22" s="15"/>
      <c r="E22" s="53"/>
      <c r="F22" s="53"/>
      <c r="G22" s="53"/>
      <c r="H22" s="52"/>
      <c r="I22" s="53"/>
      <c r="J22" s="53"/>
      <c r="K22" s="52"/>
      <c r="L22" s="53"/>
      <c r="M22" s="53"/>
      <c r="N22" s="52"/>
      <c r="O22" s="53"/>
      <c r="P22" s="53"/>
      <c r="Q22" s="52"/>
      <c r="R22" s="53"/>
      <c r="S22" s="15"/>
    </row>
    <row r="23" spans="1:19" ht="20.25" customHeight="1">
      <c r="A23" s="12" t="s">
        <v>0</v>
      </c>
      <c r="B23" s="16" t="s">
        <v>43</v>
      </c>
      <c r="C23" s="17"/>
      <c r="D23" s="18"/>
      <c r="E23" s="16" t="s">
        <v>42</v>
      </c>
      <c r="F23" s="17"/>
      <c r="G23" s="18"/>
      <c r="H23" s="16" t="s">
        <v>9</v>
      </c>
      <c r="I23" s="17"/>
      <c r="J23" s="18"/>
      <c r="K23" s="16" t="s">
        <v>10</v>
      </c>
      <c r="L23" s="17"/>
      <c r="M23" s="18"/>
      <c r="N23" s="16" t="s">
        <v>44</v>
      </c>
      <c r="O23" s="17"/>
      <c r="P23" s="18"/>
      <c r="Q23" s="16" t="s">
        <v>45</v>
      </c>
      <c r="R23" s="17"/>
      <c r="S23" s="18"/>
    </row>
    <row r="24" spans="1:19" ht="9">
      <c r="A24" s="47"/>
      <c r="B24" s="19" t="s">
        <v>5</v>
      </c>
      <c r="C24" s="20" t="s">
        <v>4</v>
      </c>
      <c r="D24" s="20"/>
      <c r="E24" s="19" t="s">
        <v>5</v>
      </c>
      <c r="F24" s="20" t="s">
        <v>4</v>
      </c>
      <c r="G24" s="20"/>
      <c r="H24" s="19" t="s">
        <v>5</v>
      </c>
      <c r="I24" s="20" t="s">
        <v>4</v>
      </c>
      <c r="J24" s="36"/>
      <c r="K24" s="19" t="s">
        <v>5</v>
      </c>
      <c r="L24" s="20" t="s">
        <v>4</v>
      </c>
      <c r="M24" s="36"/>
      <c r="N24" s="19" t="s">
        <v>5</v>
      </c>
      <c r="O24" s="20" t="s">
        <v>4</v>
      </c>
      <c r="P24" s="20"/>
      <c r="Q24" s="19" t="s">
        <v>5</v>
      </c>
      <c r="R24" s="20" t="s">
        <v>4</v>
      </c>
      <c r="S24" s="36"/>
    </row>
    <row r="25" spans="1:19" ht="9">
      <c r="A25" s="22">
        <v>5</v>
      </c>
      <c r="B25" s="48">
        <v>3685</v>
      </c>
      <c r="C25" s="24">
        <f>(B25/B31)*100</f>
        <v>85.47900719090698</v>
      </c>
      <c r="D25" s="44"/>
      <c r="E25" s="48">
        <v>314</v>
      </c>
      <c r="F25" s="24">
        <f>(E25/E31)*100</f>
        <v>55.28169014084507</v>
      </c>
      <c r="G25" s="44"/>
      <c r="H25" s="48">
        <v>3365</v>
      </c>
      <c r="I25" s="24">
        <f>(H25/H31)*100</f>
        <v>21.65797773057862</v>
      </c>
      <c r="J25" s="25"/>
      <c r="K25" s="48">
        <v>1942</v>
      </c>
      <c r="L25" s="24">
        <f>(K25/K31)*100</f>
        <v>38.87887887887888</v>
      </c>
      <c r="M25" s="25"/>
      <c r="N25" s="48">
        <v>10104</v>
      </c>
      <c r="O25" s="24">
        <f>(N25/N31)*100</f>
        <v>14.856857180667266</v>
      </c>
      <c r="P25" s="44"/>
      <c r="Q25" s="48">
        <v>7602</v>
      </c>
      <c r="R25" s="24">
        <f>(Q25/Q31)*100</f>
        <v>18.13670523678874</v>
      </c>
      <c r="S25" s="25"/>
    </row>
    <row r="26" spans="1:19" ht="9">
      <c r="A26" s="22">
        <v>4</v>
      </c>
      <c r="B26" s="48">
        <v>350</v>
      </c>
      <c r="C26" s="24">
        <f>(B26/B31)*100</f>
        <v>8.11876594757597</v>
      </c>
      <c r="D26" s="44"/>
      <c r="E26" s="48">
        <v>101</v>
      </c>
      <c r="F26" s="24">
        <f>(E26/E31)*100</f>
        <v>17.781690140845072</v>
      </c>
      <c r="G26" s="44"/>
      <c r="H26" s="48">
        <v>3373</v>
      </c>
      <c r="I26" s="24">
        <f>(H26/H31)*100</f>
        <v>21.709467722211496</v>
      </c>
      <c r="J26" s="25"/>
      <c r="K26" s="48">
        <v>953</v>
      </c>
      <c r="L26" s="24">
        <f>(K26/K31)*100</f>
        <v>19.07907907907908</v>
      </c>
      <c r="M26" s="25"/>
      <c r="N26" s="48">
        <v>15442</v>
      </c>
      <c r="O26" s="24">
        <f>(N26/N31)*100</f>
        <v>22.705818347571647</v>
      </c>
      <c r="P26" s="44"/>
      <c r="Q26" s="48">
        <v>11019</v>
      </c>
      <c r="R26" s="24">
        <f>(Q26/Q31)*100</f>
        <v>26.28891804843135</v>
      </c>
      <c r="S26" s="25"/>
    </row>
    <row r="27" spans="1:19" ht="9">
      <c r="A27" s="22">
        <v>3</v>
      </c>
      <c r="B27" s="48">
        <v>201</v>
      </c>
      <c r="C27" s="24">
        <f>(B27/B31)*100</f>
        <v>4.662491301322199</v>
      </c>
      <c r="D27" s="44"/>
      <c r="E27" s="48">
        <v>102</v>
      </c>
      <c r="F27" s="24">
        <f>(E27/E31)*100</f>
        <v>17.95774647887324</v>
      </c>
      <c r="G27" s="44"/>
      <c r="H27" s="48">
        <v>2162</v>
      </c>
      <c r="I27" s="24">
        <f>(H27/H31)*100</f>
        <v>13.915170238784835</v>
      </c>
      <c r="J27" s="25"/>
      <c r="K27" s="48">
        <v>752</v>
      </c>
      <c r="L27" s="24">
        <f>(K27/K31)*100</f>
        <v>15.055055055055055</v>
      </c>
      <c r="M27" s="25"/>
      <c r="N27" s="48">
        <v>10327</v>
      </c>
      <c r="O27" s="24">
        <f>(N27/N31)*100</f>
        <v>15.184754958902499</v>
      </c>
      <c r="P27" s="44"/>
      <c r="Q27" s="48">
        <v>7871</v>
      </c>
      <c r="R27" s="24">
        <f>(Q27/Q31)*100</f>
        <v>18.77848025766432</v>
      </c>
      <c r="S27" s="25"/>
    </row>
    <row r="28" spans="1:19" ht="9">
      <c r="A28" s="22">
        <v>2</v>
      </c>
      <c r="B28" s="48">
        <v>33</v>
      </c>
      <c r="C28" s="24">
        <f>(B28/B31)*100</f>
        <v>0.7654836464857342</v>
      </c>
      <c r="D28" s="44"/>
      <c r="E28" s="48">
        <v>22</v>
      </c>
      <c r="F28" s="24">
        <f>(E28/E31)*100</f>
        <v>3.873239436619718</v>
      </c>
      <c r="G28" s="44"/>
      <c r="H28" s="48">
        <v>1400</v>
      </c>
      <c r="I28" s="24">
        <f>(H28/H31)*100</f>
        <v>9.010748535753363</v>
      </c>
      <c r="J28" s="25"/>
      <c r="K28" s="48">
        <v>450</v>
      </c>
      <c r="L28" s="24">
        <f>(K28/K31)*100</f>
        <v>9.00900900900901</v>
      </c>
      <c r="M28" s="25"/>
      <c r="N28" s="48">
        <v>13446</v>
      </c>
      <c r="O28" s="24">
        <f>(N28/N31)*100</f>
        <v>19.77091267332265</v>
      </c>
      <c r="P28" s="44"/>
      <c r="Q28" s="48">
        <v>6391</v>
      </c>
      <c r="R28" s="24">
        <f>(Q28/Q31)*100</f>
        <v>15.247524752475247</v>
      </c>
      <c r="S28" s="25"/>
    </row>
    <row r="29" spans="1:19" ht="9">
      <c r="A29" s="22">
        <v>1</v>
      </c>
      <c r="B29" s="48">
        <v>42</v>
      </c>
      <c r="C29" s="24">
        <f>(B29/B31)*100</f>
        <v>0.9742519137091163</v>
      </c>
      <c r="D29" s="44"/>
      <c r="E29" s="48">
        <v>29</v>
      </c>
      <c r="F29" s="24">
        <f>(E29/E31)*100</f>
        <v>5.105633802816902</v>
      </c>
      <c r="G29" s="44"/>
      <c r="H29" s="48">
        <v>5237</v>
      </c>
      <c r="I29" s="24">
        <f>(H29/H31)*100</f>
        <v>33.70663577267169</v>
      </c>
      <c r="J29" s="25"/>
      <c r="K29" s="48">
        <v>898</v>
      </c>
      <c r="L29" s="24">
        <f>(K29/K31)*100</f>
        <v>17.97797797797798</v>
      </c>
      <c r="M29" s="25"/>
      <c r="N29" s="48">
        <v>18690</v>
      </c>
      <c r="O29" s="24">
        <f>(N29/N31)*100</f>
        <v>27.481656839535944</v>
      </c>
      <c r="P29" s="44"/>
      <c r="Q29" s="48">
        <v>9032</v>
      </c>
      <c r="R29" s="24">
        <f>(Q29/Q31)*100</f>
        <v>21.548371704640342</v>
      </c>
      <c r="S29" s="25"/>
    </row>
    <row r="30" spans="1:19" ht="9">
      <c r="A30" s="22"/>
      <c r="B30" s="48"/>
      <c r="C30" s="26"/>
      <c r="D30" s="44"/>
      <c r="E30" s="48"/>
      <c r="F30" s="26"/>
      <c r="G30" s="44"/>
      <c r="H30" s="48"/>
      <c r="I30" s="26"/>
      <c r="J30" s="25"/>
      <c r="K30" s="48"/>
      <c r="L30" s="26"/>
      <c r="M30" s="25"/>
      <c r="N30" s="48"/>
      <c r="O30" s="26"/>
      <c r="P30" s="44"/>
      <c r="Q30" s="48"/>
      <c r="R30" s="26"/>
      <c r="S30" s="25"/>
    </row>
    <row r="31" spans="1:19" ht="9">
      <c r="A31" s="22" t="s">
        <v>21</v>
      </c>
      <c r="B31" s="48">
        <f>SUM(B25:B30)</f>
        <v>4311</v>
      </c>
      <c r="C31" s="26"/>
      <c r="D31" s="44"/>
      <c r="E31" s="48">
        <f>SUM(E25:E30)</f>
        <v>568</v>
      </c>
      <c r="F31" s="26"/>
      <c r="G31" s="44"/>
      <c r="H31" s="48">
        <f>SUM(H25:H30)</f>
        <v>15537</v>
      </c>
      <c r="I31" s="26"/>
      <c r="J31" s="25"/>
      <c r="K31" s="48">
        <f>SUM(K25:K30)</f>
        <v>4995</v>
      </c>
      <c r="L31" s="26"/>
      <c r="M31" s="25"/>
      <c r="N31" s="48">
        <f>SUM(N25:N30)</f>
        <v>68009</v>
      </c>
      <c r="O31" s="26"/>
      <c r="P31" s="44"/>
      <c r="Q31" s="48">
        <f>SUM(Q25:Q30)</f>
        <v>41915</v>
      </c>
      <c r="R31" s="26"/>
      <c r="S31" s="25"/>
    </row>
    <row r="32" spans="1:19" ht="9">
      <c r="A32" s="22"/>
      <c r="B32" s="48"/>
      <c r="C32" s="24"/>
      <c r="D32" s="44"/>
      <c r="E32" s="48"/>
      <c r="F32" s="24"/>
      <c r="G32" s="44"/>
      <c r="H32" s="48"/>
      <c r="I32" s="24"/>
      <c r="J32" s="25"/>
      <c r="K32" s="48"/>
      <c r="L32" s="24"/>
      <c r="M32" s="25"/>
      <c r="N32" s="48"/>
      <c r="O32" s="24"/>
      <c r="P32" s="44"/>
      <c r="Q32" s="48"/>
      <c r="R32" s="24"/>
      <c r="S32" s="25"/>
    </row>
    <row r="33" spans="1:19" ht="9">
      <c r="A33" s="22" t="s">
        <v>33</v>
      </c>
      <c r="B33" s="23">
        <f>(B25+B26+B27)</f>
        <v>4236</v>
      </c>
      <c r="C33" s="24">
        <f>(B33/B31)*100</f>
        <v>98.26026443980514</v>
      </c>
      <c r="D33" s="44"/>
      <c r="E33" s="23">
        <f>(E25+E26+E27)</f>
        <v>517</v>
      </c>
      <c r="F33" s="24">
        <f>(E33/E31)*100</f>
        <v>91.02112676056338</v>
      </c>
      <c r="G33" s="44"/>
      <c r="H33" s="23">
        <f>(H25+H26+H27)</f>
        <v>8900</v>
      </c>
      <c r="I33" s="24">
        <f>(H33/H31)*100</f>
        <v>57.28261569157495</v>
      </c>
      <c r="J33" s="25"/>
      <c r="K33" s="23">
        <f>(K25+K26+K27)</f>
        <v>3647</v>
      </c>
      <c r="L33" s="24">
        <f>(K33/K31)*100</f>
        <v>73.01301301301302</v>
      </c>
      <c r="M33" s="25"/>
      <c r="N33" s="23">
        <f>(N25+N26+N27)</f>
        <v>35873</v>
      </c>
      <c r="O33" s="24">
        <f>(N33/N31)*100</f>
        <v>52.747430487141415</v>
      </c>
      <c r="P33" s="44"/>
      <c r="Q33" s="23">
        <f>(Q25+Q26+Q27)</f>
        <v>26492</v>
      </c>
      <c r="R33" s="24">
        <f>(Q33/Q31)*100</f>
        <v>63.204103542884404</v>
      </c>
      <c r="S33" s="25"/>
    </row>
    <row r="34" spans="1:19" ht="9">
      <c r="A34" s="22"/>
      <c r="B34" s="49"/>
      <c r="C34" s="44"/>
      <c r="D34" s="44"/>
      <c r="E34" s="49"/>
      <c r="F34" s="44"/>
      <c r="G34" s="44"/>
      <c r="H34" s="49"/>
      <c r="I34" s="44"/>
      <c r="J34" s="25"/>
      <c r="K34" s="49"/>
      <c r="L34" s="44"/>
      <c r="M34" s="25"/>
      <c r="N34" s="49"/>
      <c r="O34" s="44"/>
      <c r="P34" s="44"/>
      <c r="Q34" s="49"/>
      <c r="R34" s="44"/>
      <c r="S34" s="25"/>
    </row>
    <row r="35" spans="1:19" ht="9">
      <c r="A35" s="22" t="s">
        <v>6</v>
      </c>
      <c r="B35" s="50">
        <v>4.76</v>
      </c>
      <c r="C35" s="44"/>
      <c r="D35" s="44"/>
      <c r="E35" s="50">
        <v>4.14</v>
      </c>
      <c r="F35" s="44"/>
      <c r="G35" s="44"/>
      <c r="H35" s="50">
        <v>2.89</v>
      </c>
      <c r="I35" s="44"/>
      <c r="J35" s="25"/>
      <c r="K35" s="50">
        <v>3.52</v>
      </c>
      <c r="L35" s="44"/>
      <c r="M35" s="25"/>
      <c r="N35" s="50">
        <v>2.78</v>
      </c>
      <c r="O35" s="44"/>
      <c r="P35" s="44"/>
      <c r="Q35" s="50">
        <v>3.04</v>
      </c>
      <c r="R35" s="44"/>
      <c r="S35" s="25"/>
    </row>
    <row r="36" spans="1:19" ht="9">
      <c r="A36" s="22"/>
      <c r="B36" s="49"/>
      <c r="C36" s="44"/>
      <c r="D36" s="44"/>
      <c r="E36" s="49"/>
      <c r="F36" s="44"/>
      <c r="G36" s="44"/>
      <c r="H36" s="49"/>
      <c r="I36" s="44"/>
      <c r="J36" s="25"/>
      <c r="K36" s="49"/>
      <c r="L36" s="44"/>
      <c r="M36" s="25"/>
      <c r="N36" s="49"/>
      <c r="O36" s="44"/>
      <c r="P36" s="44"/>
      <c r="Q36" s="49"/>
      <c r="R36" s="44"/>
      <c r="S36" s="25"/>
    </row>
    <row r="37" spans="1:19" ht="9">
      <c r="A37" s="22" t="s">
        <v>7</v>
      </c>
      <c r="B37" s="50">
        <v>0.66</v>
      </c>
      <c r="C37" s="44"/>
      <c r="D37" s="44"/>
      <c r="E37" s="50">
        <v>1.2</v>
      </c>
      <c r="F37" s="44"/>
      <c r="G37" s="44"/>
      <c r="H37" s="49">
        <v>1.58</v>
      </c>
      <c r="I37" s="44"/>
      <c r="J37" s="25"/>
      <c r="K37" s="38">
        <v>1.51</v>
      </c>
      <c r="L37" s="44"/>
      <c r="M37" s="25"/>
      <c r="N37" s="49">
        <v>1.44</v>
      </c>
      <c r="O37" s="44"/>
      <c r="P37" s="44"/>
      <c r="Q37" s="50">
        <v>1.41</v>
      </c>
      <c r="R37" s="44"/>
      <c r="S37" s="25"/>
    </row>
    <row r="38" spans="1:19" ht="9">
      <c r="A38" s="22"/>
      <c r="B38" s="49"/>
      <c r="C38" s="44"/>
      <c r="D38" s="44"/>
      <c r="E38" s="49"/>
      <c r="F38" s="44"/>
      <c r="G38" s="44"/>
      <c r="H38" s="49"/>
      <c r="I38" s="44"/>
      <c r="J38" s="32"/>
      <c r="K38" s="49"/>
      <c r="L38" s="44"/>
      <c r="M38" s="25"/>
      <c r="N38" s="39"/>
      <c r="O38" s="54"/>
      <c r="P38" s="54"/>
      <c r="Q38" s="39"/>
      <c r="R38" s="54"/>
      <c r="S38" s="32"/>
    </row>
    <row r="39" spans="1:19" ht="9">
      <c r="A39" s="55"/>
      <c r="B39" s="52"/>
      <c r="C39" s="53"/>
      <c r="D39" s="15"/>
      <c r="E39" s="52"/>
      <c r="F39" s="53"/>
      <c r="G39" s="53"/>
      <c r="H39" s="52"/>
      <c r="I39" s="53"/>
      <c r="J39" s="53"/>
      <c r="K39" s="56"/>
      <c r="L39" s="57"/>
      <c r="M39" s="57"/>
      <c r="N39" s="52"/>
      <c r="O39" s="53"/>
      <c r="P39" s="53"/>
      <c r="Q39" s="52"/>
      <c r="R39" s="53"/>
      <c r="S39" s="15"/>
    </row>
    <row r="40" spans="1:19" ht="20.25" customHeight="1">
      <c r="A40" s="12" t="s">
        <v>0</v>
      </c>
      <c r="B40" s="16" t="s">
        <v>46</v>
      </c>
      <c r="C40" s="58"/>
      <c r="D40" s="59"/>
      <c r="E40" s="16" t="s">
        <v>47</v>
      </c>
      <c r="F40" s="17"/>
      <c r="G40" s="18"/>
      <c r="H40" s="60" t="s">
        <v>11</v>
      </c>
      <c r="I40" s="17"/>
      <c r="J40" s="18"/>
      <c r="K40" s="16" t="s">
        <v>12</v>
      </c>
      <c r="L40" s="17"/>
      <c r="M40" s="32"/>
      <c r="N40" s="16" t="s">
        <v>58</v>
      </c>
      <c r="O40" s="17"/>
      <c r="P40" s="32"/>
      <c r="Q40" s="16" t="s">
        <v>49</v>
      </c>
      <c r="R40" s="17"/>
      <c r="S40" s="32"/>
    </row>
    <row r="41" spans="1:19" ht="9">
      <c r="A41" s="47"/>
      <c r="B41" s="40" t="s">
        <v>5</v>
      </c>
      <c r="C41" s="41" t="s">
        <v>4</v>
      </c>
      <c r="D41" s="41"/>
      <c r="E41" s="19" t="s">
        <v>5</v>
      </c>
      <c r="F41" s="20" t="s">
        <v>4</v>
      </c>
      <c r="G41" s="20"/>
      <c r="H41" s="19" t="s">
        <v>5</v>
      </c>
      <c r="I41" s="20" t="s">
        <v>4</v>
      </c>
      <c r="J41" s="36"/>
      <c r="K41" s="19" t="s">
        <v>5</v>
      </c>
      <c r="L41" s="20" t="s">
        <v>4</v>
      </c>
      <c r="M41" s="32"/>
      <c r="N41" s="19" t="s">
        <v>5</v>
      </c>
      <c r="O41" s="20" t="s">
        <v>4</v>
      </c>
      <c r="P41" s="32"/>
      <c r="Q41" s="19" t="s">
        <v>5</v>
      </c>
      <c r="R41" s="20" t="s">
        <v>4</v>
      </c>
      <c r="S41" s="32"/>
    </row>
    <row r="42" spans="1:19" ht="9">
      <c r="A42" s="22">
        <v>5</v>
      </c>
      <c r="B42" s="61">
        <v>26602</v>
      </c>
      <c r="C42" s="43">
        <f>(B42/B48)*100</f>
        <v>8.679876924683256</v>
      </c>
      <c r="D42" s="62"/>
      <c r="E42" s="48">
        <v>20871</v>
      </c>
      <c r="F42" s="24">
        <f>(E42/E48)*100</f>
        <v>6.51489895679209</v>
      </c>
      <c r="G42" s="44"/>
      <c r="H42" s="48">
        <v>7184</v>
      </c>
      <c r="I42" s="24">
        <f>(H42/H48)*100</f>
        <v>11.704138155751059</v>
      </c>
      <c r="J42" s="25"/>
      <c r="K42" s="48">
        <v>9231</v>
      </c>
      <c r="L42" s="24">
        <f>(K42/K48)*100</f>
        <v>9.171568237818933</v>
      </c>
      <c r="M42" s="25"/>
      <c r="N42" s="48">
        <v>2855</v>
      </c>
      <c r="O42" s="24">
        <f>(N42/N48)*100</f>
        <v>13.80894800483676</v>
      </c>
      <c r="P42" s="25"/>
      <c r="Q42" s="48">
        <v>1315</v>
      </c>
      <c r="R42" s="24">
        <f>(Q42/Q48)*100</f>
        <v>8.270440251572326</v>
      </c>
      <c r="S42" s="25"/>
    </row>
    <row r="43" spans="1:19" ht="9">
      <c r="A43" s="22">
        <v>4</v>
      </c>
      <c r="B43" s="61">
        <v>55770</v>
      </c>
      <c r="C43" s="43">
        <f>(B43/B48)*100</f>
        <v>18.197005341312128</v>
      </c>
      <c r="D43" s="62"/>
      <c r="E43" s="48">
        <v>63762</v>
      </c>
      <c r="F43" s="24">
        <f>(E43/E48)*100</f>
        <v>19.90335811810537</v>
      </c>
      <c r="G43" s="44"/>
      <c r="H43" s="48">
        <v>14917</v>
      </c>
      <c r="I43" s="24">
        <f>(H43/H48)*100</f>
        <v>24.302704463994786</v>
      </c>
      <c r="J43" s="25"/>
      <c r="K43" s="48">
        <v>17281</v>
      </c>
      <c r="L43" s="24">
        <f>(K43/K48)*100</f>
        <v>17.169740084254034</v>
      </c>
      <c r="M43" s="25"/>
      <c r="N43" s="48">
        <v>3296</v>
      </c>
      <c r="O43" s="24">
        <f>(N43/N48)*100</f>
        <v>15.941958887545344</v>
      </c>
      <c r="P43" s="25"/>
      <c r="Q43" s="48">
        <v>2229</v>
      </c>
      <c r="R43" s="24">
        <f>(Q43/Q48)*100</f>
        <v>14.018867924528303</v>
      </c>
      <c r="S43" s="25"/>
    </row>
    <row r="44" spans="1:19" ht="9">
      <c r="A44" s="22">
        <v>3</v>
      </c>
      <c r="B44" s="61">
        <v>96085</v>
      </c>
      <c r="C44" s="43">
        <f>(B44/B48)*100</f>
        <v>31.35125081979516</v>
      </c>
      <c r="D44" s="62"/>
      <c r="E44" s="48">
        <v>108758</v>
      </c>
      <c r="F44" s="24">
        <f>(E44/E48)*100</f>
        <v>33.94889467408337</v>
      </c>
      <c r="G44" s="44"/>
      <c r="H44" s="48">
        <v>10830</v>
      </c>
      <c r="I44" s="24">
        <f>(H44/H48)*100</f>
        <v>17.64418377321603</v>
      </c>
      <c r="J44" s="25"/>
      <c r="K44" s="48">
        <v>35124</v>
      </c>
      <c r="L44" s="24">
        <f>(K44/K48)*100</f>
        <v>34.89786185517844</v>
      </c>
      <c r="M44" s="25"/>
      <c r="N44" s="48">
        <v>5923</v>
      </c>
      <c r="O44" s="24">
        <f>(N44/N48)*100</f>
        <v>28.648125755743653</v>
      </c>
      <c r="P44" s="25"/>
      <c r="Q44" s="48">
        <v>4742</v>
      </c>
      <c r="R44" s="24">
        <f>(Q44/Q48)*100</f>
        <v>29.823899371069185</v>
      </c>
      <c r="S44" s="25"/>
    </row>
    <row r="45" spans="1:19" ht="9">
      <c r="A45" s="22">
        <v>2</v>
      </c>
      <c r="B45" s="61">
        <v>93381</v>
      </c>
      <c r="C45" s="43">
        <f>(B45/B48)*100</f>
        <v>30.46897177294366</v>
      </c>
      <c r="D45" s="62"/>
      <c r="E45" s="48">
        <v>97974</v>
      </c>
      <c r="F45" s="24">
        <f>(E45/E48)*100</f>
        <v>30.5826606483996</v>
      </c>
      <c r="G45" s="44"/>
      <c r="H45" s="48">
        <v>10598</v>
      </c>
      <c r="I45" s="24">
        <f>(H45/H48)*100</f>
        <v>17.266210492016942</v>
      </c>
      <c r="J45" s="25"/>
      <c r="K45" s="48">
        <v>12217</v>
      </c>
      <c r="L45" s="24">
        <f>(K45/K48)*100</f>
        <v>12.138343533900326</v>
      </c>
      <c r="M45" s="25"/>
      <c r="N45" s="48">
        <v>4097</v>
      </c>
      <c r="O45" s="24">
        <f>(N45/N48)*100</f>
        <v>19.816203143893592</v>
      </c>
      <c r="P45" s="25"/>
      <c r="Q45" s="48">
        <v>3579</v>
      </c>
      <c r="R45" s="24">
        <f>(Q45/Q48)*100</f>
        <v>22.50943396226415</v>
      </c>
      <c r="S45" s="25"/>
    </row>
    <row r="46" spans="1:19" ht="9">
      <c r="A46" s="22">
        <v>1</v>
      </c>
      <c r="B46" s="61">
        <v>34641</v>
      </c>
      <c r="C46" s="43">
        <f>(B46/B48)*100</f>
        <v>11.302895141265797</v>
      </c>
      <c r="D46" s="62"/>
      <c r="E46" s="48">
        <v>28993</v>
      </c>
      <c r="F46" s="24">
        <f>(E46/E48)*100</f>
        <v>9.05018760261957</v>
      </c>
      <c r="G46" s="44"/>
      <c r="H46" s="48">
        <v>17851</v>
      </c>
      <c r="I46" s="24">
        <f>(H46/H48)*100</f>
        <v>29.08276311502118</v>
      </c>
      <c r="J46" s="25"/>
      <c r="K46" s="48">
        <v>26795</v>
      </c>
      <c r="L46" s="24">
        <f>(K46/K48)*100</f>
        <v>26.62248628884826</v>
      </c>
      <c r="M46" s="25"/>
      <c r="N46" s="48">
        <v>4504</v>
      </c>
      <c r="O46" s="24">
        <f>(N46/N48)*100</f>
        <v>21.784764207980654</v>
      </c>
      <c r="P46" s="25"/>
      <c r="Q46" s="48">
        <v>4035</v>
      </c>
      <c r="R46" s="24">
        <f>(Q46/Q48)*100</f>
        <v>25.37735849056604</v>
      </c>
      <c r="S46" s="25"/>
    </row>
    <row r="47" spans="1:19" ht="9">
      <c r="A47" s="22"/>
      <c r="B47" s="61"/>
      <c r="C47" s="42"/>
      <c r="D47" s="62"/>
      <c r="E47" s="48"/>
      <c r="F47" s="26"/>
      <c r="G47" s="44"/>
      <c r="H47" s="48"/>
      <c r="I47" s="26"/>
      <c r="J47" s="25"/>
      <c r="K47" s="48"/>
      <c r="L47" s="26"/>
      <c r="M47" s="25"/>
      <c r="N47" s="48"/>
      <c r="O47" s="26"/>
      <c r="P47" s="25"/>
      <c r="Q47" s="48"/>
      <c r="R47" s="26"/>
      <c r="S47" s="25"/>
    </row>
    <row r="48" spans="1:19" ht="9">
      <c r="A48" s="22" t="s">
        <v>21</v>
      </c>
      <c r="B48" s="61">
        <f>SUM(B42:B47)</f>
        <v>306479</v>
      </c>
      <c r="C48" s="42"/>
      <c r="D48" s="62"/>
      <c r="E48" s="48">
        <f>SUM(E42:E47)</f>
        <v>320358</v>
      </c>
      <c r="F48" s="26"/>
      <c r="G48" s="44"/>
      <c r="H48" s="48">
        <f>SUM(H42:H47)</f>
        <v>61380</v>
      </c>
      <c r="I48" s="26"/>
      <c r="J48" s="25"/>
      <c r="K48" s="48">
        <f>SUM(K42:K47)</f>
        <v>100648</v>
      </c>
      <c r="L48" s="26"/>
      <c r="M48" s="25"/>
      <c r="N48" s="48">
        <f>SUM(N42:N47)</f>
        <v>20675</v>
      </c>
      <c r="O48" s="26"/>
      <c r="P48" s="25"/>
      <c r="Q48" s="48">
        <f>SUM(Q42:Q47)</f>
        <v>15900</v>
      </c>
      <c r="R48" s="26"/>
      <c r="S48" s="25"/>
    </row>
    <row r="49" spans="1:19" ht="9">
      <c r="A49" s="22"/>
      <c r="B49" s="61"/>
      <c r="C49" s="43"/>
      <c r="D49" s="62"/>
      <c r="E49" s="48"/>
      <c r="F49" s="24"/>
      <c r="G49" s="44"/>
      <c r="H49" s="48"/>
      <c r="I49" s="24"/>
      <c r="J49" s="25"/>
      <c r="K49" s="48"/>
      <c r="L49" s="24"/>
      <c r="M49" s="25"/>
      <c r="N49" s="48"/>
      <c r="O49" s="24"/>
      <c r="P49" s="25"/>
      <c r="Q49" s="48"/>
      <c r="R49" s="24"/>
      <c r="S49" s="25"/>
    </row>
    <row r="50" spans="1:19" ht="9">
      <c r="A50" s="22" t="s">
        <v>33</v>
      </c>
      <c r="B50" s="23">
        <f>(B42+B43+B44)</f>
        <v>178457</v>
      </c>
      <c r="C50" s="24">
        <f>(B50/B48)*100</f>
        <v>58.228133085790546</v>
      </c>
      <c r="D50" s="62"/>
      <c r="E50" s="23">
        <f>(E42+E43+E44)</f>
        <v>193391</v>
      </c>
      <c r="F50" s="24">
        <f>(E50/E48)*100</f>
        <v>60.36715174898083</v>
      </c>
      <c r="G50" s="44"/>
      <c r="H50" s="23">
        <f>(H42+H43+H44)</f>
        <v>32931</v>
      </c>
      <c r="I50" s="24">
        <f>(H50/H48)*100</f>
        <v>53.651026392961874</v>
      </c>
      <c r="J50" s="63" t="e">
        <f>I50/I48</f>
        <v>#DIV/0!</v>
      </c>
      <c r="K50" s="23">
        <f>(K42+K43+K44)</f>
        <v>61636</v>
      </c>
      <c r="L50" s="24">
        <f>(K50/K48)*100</f>
        <v>61.23917017725141</v>
      </c>
      <c r="M50" s="25"/>
      <c r="N50" s="23">
        <f>(N42+N43+N44)</f>
        <v>12074</v>
      </c>
      <c r="O50" s="24">
        <f>(N50/N48)*100</f>
        <v>58.39903264812576</v>
      </c>
      <c r="P50" s="25"/>
      <c r="Q50" s="23">
        <f>(Q42+Q43+Q44)</f>
        <v>8286</v>
      </c>
      <c r="R50" s="24">
        <f>(Q50/Q48)*100</f>
        <v>52.113207547169814</v>
      </c>
      <c r="S50" s="25"/>
    </row>
    <row r="51" spans="1:19" ht="9">
      <c r="A51" s="22"/>
      <c r="B51" s="64"/>
      <c r="C51" s="62"/>
      <c r="D51" s="62"/>
      <c r="E51" s="49"/>
      <c r="F51" s="44"/>
      <c r="G51" s="44"/>
      <c r="H51" s="49"/>
      <c r="I51" s="44"/>
      <c r="J51" s="25"/>
      <c r="K51" s="49"/>
      <c r="L51" s="44"/>
      <c r="M51" s="25"/>
      <c r="N51" s="49"/>
      <c r="O51" s="44"/>
      <c r="P51" s="25"/>
      <c r="Q51" s="49"/>
      <c r="R51" s="44"/>
      <c r="S51" s="25"/>
    </row>
    <row r="52" spans="1:19" ht="9">
      <c r="A52" s="22" t="s">
        <v>6</v>
      </c>
      <c r="B52" s="64">
        <v>2.82</v>
      </c>
      <c r="C52" s="62"/>
      <c r="D52" s="62"/>
      <c r="E52" s="49">
        <v>2.84</v>
      </c>
      <c r="F52" s="44"/>
      <c r="G52" s="44"/>
      <c r="H52" s="49">
        <v>2.72</v>
      </c>
      <c r="I52" s="44"/>
      <c r="J52" s="25"/>
      <c r="K52" s="49">
        <v>2.7</v>
      </c>
      <c r="L52" s="44"/>
      <c r="M52" s="25"/>
      <c r="N52" s="50">
        <v>2.8</v>
      </c>
      <c r="O52" s="44"/>
      <c r="P52" s="25"/>
      <c r="Q52" s="50">
        <v>2.57</v>
      </c>
      <c r="R52" s="44"/>
      <c r="S52" s="25"/>
    </row>
    <row r="53" spans="1:19" ht="9">
      <c r="A53" s="22"/>
      <c r="B53" s="64"/>
      <c r="C53" s="62"/>
      <c r="D53" s="62"/>
      <c r="E53" s="49"/>
      <c r="F53" s="44"/>
      <c r="G53" s="44"/>
      <c r="H53" s="49"/>
      <c r="I53" s="44"/>
      <c r="J53" s="25"/>
      <c r="K53" s="49"/>
      <c r="L53" s="44"/>
      <c r="M53" s="25"/>
      <c r="N53" s="49"/>
      <c r="O53" s="44"/>
      <c r="P53" s="25"/>
      <c r="Q53" s="49"/>
      <c r="R53" s="44"/>
      <c r="S53" s="25"/>
    </row>
    <row r="54" spans="1:19" ht="9">
      <c r="A54" s="22" t="s">
        <v>7</v>
      </c>
      <c r="B54" s="65">
        <v>1.12</v>
      </c>
      <c r="C54" s="62"/>
      <c r="D54" s="62"/>
      <c r="E54" s="50">
        <v>1.05</v>
      </c>
      <c r="F54" s="44"/>
      <c r="G54" s="44"/>
      <c r="H54" s="50">
        <v>1.4</v>
      </c>
      <c r="I54" s="44"/>
      <c r="J54" s="25"/>
      <c r="K54" s="50">
        <v>1.28</v>
      </c>
      <c r="L54" s="44"/>
      <c r="M54" s="25"/>
      <c r="N54" s="50">
        <v>1.32</v>
      </c>
      <c r="O54" s="44"/>
      <c r="P54" s="25"/>
      <c r="Q54" s="50">
        <v>1.24</v>
      </c>
      <c r="R54" s="44"/>
      <c r="S54" s="25"/>
    </row>
    <row r="55" spans="1:19" ht="9">
      <c r="A55" s="47"/>
      <c r="B55" s="66"/>
      <c r="C55" s="67"/>
      <c r="D55" s="67"/>
      <c r="E55" s="39"/>
      <c r="F55" s="54"/>
      <c r="G55" s="54"/>
      <c r="H55" s="39"/>
      <c r="I55" s="54"/>
      <c r="J55" s="32"/>
      <c r="K55" s="39"/>
      <c r="L55" s="54"/>
      <c r="M55" s="32"/>
      <c r="N55" s="39"/>
      <c r="O55" s="54"/>
      <c r="P55" s="32"/>
      <c r="Q55" s="39"/>
      <c r="R55" s="54"/>
      <c r="S55" s="32"/>
    </row>
    <row r="56" spans="1:19" ht="9">
      <c r="A56" s="55"/>
      <c r="B56" s="52"/>
      <c r="C56" s="53"/>
      <c r="D56" s="15"/>
      <c r="E56" s="52"/>
      <c r="F56" s="53"/>
      <c r="G56" s="15"/>
      <c r="H56" s="52"/>
      <c r="I56" s="53"/>
      <c r="J56" s="15"/>
      <c r="K56" s="52"/>
      <c r="L56" s="53"/>
      <c r="M56" s="15"/>
      <c r="N56" s="52"/>
      <c r="O56" s="53"/>
      <c r="P56" s="15"/>
      <c r="Q56" s="13"/>
      <c r="R56" s="14"/>
      <c r="S56" s="70"/>
    </row>
    <row r="57" spans="1:19" ht="26.25" customHeight="1">
      <c r="A57" s="12" t="s">
        <v>0</v>
      </c>
      <c r="B57" s="16" t="s">
        <v>13</v>
      </c>
      <c r="C57" s="17"/>
      <c r="D57" s="32"/>
      <c r="E57" s="16" t="s">
        <v>59</v>
      </c>
      <c r="F57" s="17"/>
      <c r="G57" s="32"/>
      <c r="H57" s="16" t="s">
        <v>50</v>
      </c>
      <c r="I57" s="17"/>
      <c r="J57" s="32"/>
      <c r="K57" s="16" t="s">
        <v>37</v>
      </c>
      <c r="L57" s="17"/>
      <c r="M57" s="32"/>
      <c r="N57" s="16" t="s">
        <v>35</v>
      </c>
      <c r="O57" s="17"/>
      <c r="P57" s="32"/>
      <c r="Q57" s="16" t="s">
        <v>20</v>
      </c>
      <c r="R57" s="17"/>
      <c r="S57" s="18"/>
    </row>
    <row r="58" spans="1:19" ht="9">
      <c r="A58" s="47"/>
      <c r="B58" s="19" t="s">
        <v>5</v>
      </c>
      <c r="C58" s="20" t="s">
        <v>4</v>
      </c>
      <c r="D58" s="32"/>
      <c r="E58" s="19" t="s">
        <v>5</v>
      </c>
      <c r="F58" s="20" t="s">
        <v>4</v>
      </c>
      <c r="G58" s="32"/>
      <c r="H58" s="19" t="s">
        <v>5</v>
      </c>
      <c r="I58" s="20" t="s">
        <v>4</v>
      </c>
      <c r="J58" s="32"/>
      <c r="K58" s="19" t="s">
        <v>5</v>
      </c>
      <c r="L58" s="20" t="s">
        <v>4</v>
      </c>
      <c r="M58" s="32"/>
      <c r="N58" s="19" t="s">
        <v>5</v>
      </c>
      <c r="O58" s="20" t="s">
        <v>4</v>
      </c>
      <c r="P58" s="21"/>
      <c r="Q58" s="19" t="s">
        <v>5</v>
      </c>
      <c r="R58" s="20" t="s">
        <v>4</v>
      </c>
      <c r="S58" s="36"/>
    </row>
    <row r="59" spans="1:19" ht="9">
      <c r="A59" s="22">
        <v>5</v>
      </c>
      <c r="B59" s="48">
        <v>411</v>
      </c>
      <c r="C59" s="24">
        <f>(B59/B65)*100</f>
        <v>21.120246659815006</v>
      </c>
      <c r="D59" s="25"/>
      <c r="E59" s="48">
        <v>1255</v>
      </c>
      <c r="F59" s="24">
        <f>(E59/E65)*100</f>
        <v>23.86385244343031</v>
      </c>
      <c r="G59" s="25"/>
      <c r="H59" s="48">
        <v>324</v>
      </c>
      <c r="I59" s="24">
        <f>(H59/H65)*100</f>
        <v>9.490333919156415</v>
      </c>
      <c r="J59" s="25"/>
      <c r="K59" s="48">
        <v>2714</v>
      </c>
      <c r="L59" s="24">
        <f>(K59/K65)*100</f>
        <v>19.609826589595375</v>
      </c>
      <c r="M59" s="25"/>
      <c r="N59" s="48">
        <v>21551</v>
      </c>
      <c r="O59" s="24">
        <f>(N59/N65)*100</f>
        <v>12.139903786572932</v>
      </c>
      <c r="P59" s="25"/>
      <c r="Q59" s="23">
        <v>4825</v>
      </c>
      <c r="R59" s="24">
        <f>(Q59/Q65)*100</f>
        <v>12.09940317969808</v>
      </c>
      <c r="S59" s="71"/>
    </row>
    <row r="60" spans="1:19" ht="9">
      <c r="A60" s="22">
        <v>4</v>
      </c>
      <c r="B60" s="48">
        <v>514</v>
      </c>
      <c r="C60" s="24">
        <f>(B60/B65)*100</f>
        <v>26.413155190133608</v>
      </c>
      <c r="D60" s="25"/>
      <c r="E60" s="48">
        <v>1115</v>
      </c>
      <c r="F60" s="24">
        <f>(E60/E65)*100</f>
        <v>21.20174938201179</v>
      </c>
      <c r="G60" s="25"/>
      <c r="H60" s="48">
        <v>718</v>
      </c>
      <c r="I60" s="24">
        <f>(H60/H65)*100</f>
        <v>21.03104862331576</v>
      </c>
      <c r="J60" s="25"/>
      <c r="K60" s="48">
        <v>2904</v>
      </c>
      <c r="L60" s="24">
        <f>(K60/K65)*100</f>
        <v>20.982658959537574</v>
      </c>
      <c r="M60" s="25"/>
      <c r="N60" s="48">
        <v>23292</v>
      </c>
      <c r="O60" s="24">
        <f>(N60/N65)*100</f>
        <v>13.120627302531517</v>
      </c>
      <c r="P60" s="25"/>
      <c r="Q60" s="23">
        <v>7129</v>
      </c>
      <c r="R60" s="24">
        <f>(Q60/Q65)*100</f>
        <v>17.877024926024372</v>
      </c>
      <c r="S60" s="71"/>
    </row>
    <row r="61" spans="1:19" ht="9">
      <c r="A61" s="22">
        <v>3</v>
      </c>
      <c r="B61" s="48">
        <v>424</v>
      </c>
      <c r="C61" s="24">
        <f>(B61/B65)*100</f>
        <v>21.788283658787254</v>
      </c>
      <c r="D61" s="25"/>
      <c r="E61" s="48">
        <v>1249</v>
      </c>
      <c r="F61" s="24">
        <f>(E61/E65)*100</f>
        <v>23.749762312226657</v>
      </c>
      <c r="G61" s="25"/>
      <c r="H61" s="48">
        <v>989</v>
      </c>
      <c r="I61" s="24">
        <f>(H61/H65)*100</f>
        <v>28.96895137668424</v>
      </c>
      <c r="J61" s="25"/>
      <c r="K61" s="48">
        <v>2817</v>
      </c>
      <c r="L61" s="24">
        <f>(K61/K65)*100</f>
        <v>20.35404624277457</v>
      </c>
      <c r="M61" s="25"/>
      <c r="N61" s="48">
        <v>44751</v>
      </c>
      <c r="O61" s="24">
        <f>(N61/N65)*100</f>
        <v>25.208706526515023</v>
      </c>
      <c r="P61" s="25"/>
      <c r="Q61" s="23">
        <v>8584</v>
      </c>
      <c r="R61" s="24">
        <f>(Q61/Q65)*100</f>
        <v>21.525653242389286</v>
      </c>
      <c r="S61" s="71"/>
    </row>
    <row r="62" spans="1:19" ht="9">
      <c r="A62" s="22">
        <v>2</v>
      </c>
      <c r="B62" s="48">
        <v>289</v>
      </c>
      <c r="C62" s="24">
        <f>(B62/B65)*100</f>
        <v>14.850976361767728</v>
      </c>
      <c r="D62" s="25"/>
      <c r="E62" s="48">
        <v>951</v>
      </c>
      <c r="F62" s="24">
        <f>(E62/E65)*100</f>
        <v>18.083285795778664</v>
      </c>
      <c r="G62" s="25"/>
      <c r="H62" s="48">
        <v>796</v>
      </c>
      <c r="I62" s="24">
        <f>(H62/H65)*100</f>
        <v>23.31575864089045</v>
      </c>
      <c r="J62" s="25"/>
      <c r="K62" s="48">
        <v>2889</v>
      </c>
      <c r="L62" s="24">
        <f>(K62/K65)*100</f>
        <v>20.8742774566474</v>
      </c>
      <c r="M62" s="25"/>
      <c r="N62" s="48">
        <v>45850</v>
      </c>
      <c r="O62" s="24">
        <f>(N62/N65)*100</f>
        <v>25.82778472527349</v>
      </c>
      <c r="P62" s="25"/>
      <c r="Q62" s="23">
        <v>7303</v>
      </c>
      <c r="R62" s="24">
        <f>(Q62/Q65)*100</f>
        <v>18.313355734991724</v>
      </c>
      <c r="S62" s="71"/>
    </row>
    <row r="63" spans="1:19" ht="9">
      <c r="A63" s="22">
        <v>1</v>
      </c>
      <c r="B63" s="48">
        <v>308</v>
      </c>
      <c r="C63" s="24">
        <f>(B63/B65)*100</f>
        <v>15.827338129496402</v>
      </c>
      <c r="D63" s="25"/>
      <c r="E63" s="48">
        <v>689</v>
      </c>
      <c r="F63" s="24">
        <f>(E63/E65)*100</f>
        <v>13.101350066552579</v>
      </c>
      <c r="G63" s="25"/>
      <c r="H63" s="48">
        <v>587</v>
      </c>
      <c r="I63" s="24">
        <f>(H63/H65)*100</f>
        <v>17.193907439953136</v>
      </c>
      <c r="J63" s="25"/>
      <c r="K63" s="48">
        <v>2516</v>
      </c>
      <c r="L63" s="24">
        <f>(K63/K65)*100</f>
        <v>18.179190751445088</v>
      </c>
      <c r="M63" s="25"/>
      <c r="N63" s="48">
        <v>42078</v>
      </c>
      <c r="O63" s="24">
        <f>(N63/N65)*100</f>
        <v>23.70297765910704</v>
      </c>
      <c r="P63" s="25"/>
      <c r="Q63" s="23">
        <v>12037</v>
      </c>
      <c r="R63" s="24">
        <f>(Q63/Q65)*100</f>
        <v>30.184562916896535</v>
      </c>
      <c r="S63" s="71"/>
    </row>
    <row r="64" spans="1:19" ht="9">
      <c r="A64" s="22"/>
      <c r="B64" s="48"/>
      <c r="C64" s="26"/>
      <c r="D64" s="25"/>
      <c r="E64" s="48"/>
      <c r="F64" s="26"/>
      <c r="G64" s="25"/>
      <c r="H64" s="48"/>
      <c r="I64" s="26"/>
      <c r="J64" s="25"/>
      <c r="K64" s="48"/>
      <c r="L64" s="26"/>
      <c r="M64" s="25"/>
      <c r="N64" s="48"/>
      <c r="O64" s="26"/>
      <c r="P64" s="25"/>
      <c r="Q64" s="23"/>
      <c r="R64" s="26"/>
      <c r="S64" s="37"/>
    </row>
    <row r="65" spans="1:19" ht="9">
      <c r="A65" s="22" t="s">
        <v>21</v>
      </c>
      <c r="B65" s="48">
        <f>SUM(B59:B64)</f>
        <v>1946</v>
      </c>
      <c r="C65" s="26"/>
      <c r="D65" s="25"/>
      <c r="E65" s="48">
        <f>SUM(E59:E64)</f>
        <v>5259</v>
      </c>
      <c r="F65" s="26"/>
      <c r="G65" s="25"/>
      <c r="H65" s="48">
        <f>SUM(H59:H64)</f>
        <v>3414</v>
      </c>
      <c r="I65" s="26"/>
      <c r="J65" s="25"/>
      <c r="K65" s="48">
        <f>SUM(K59:K64)</f>
        <v>13840</v>
      </c>
      <c r="L65" s="26"/>
      <c r="M65" s="25"/>
      <c r="N65" s="48">
        <f>SUM(N59:N64)</f>
        <v>177522</v>
      </c>
      <c r="O65" s="26"/>
      <c r="P65" s="25"/>
      <c r="Q65" s="48">
        <f>SUM(Q59:Q64)</f>
        <v>39878</v>
      </c>
      <c r="R65" s="26"/>
      <c r="S65" s="37"/>
    </row>
    <row r="66" spans="1:19" ht="9">
      <c r="A66" s="22"/>
      <c r="B66" s="48"/>
      <c r="C66" s="26"/>
      <c r="D66" s="25"/>
      <c r="E66" s="48"/>
      <c r="F66" s="26"/>
      <c r="G66" s="25"/>
      <c r="H66" s="48"/>
      <c r="I66" s="26"/>
      <c r="J66" s="25"/>
      <c r="K66" s="48"/>
      <c r="L66" s="26"/>
      <c r="M66" s="25"/>
      <c r="N66" s="48"/>
      <c r="O66" s="26"/>
      <c r="P66" s="25"/>
      <c r="Q66" s="23"/>
      <c r="R66" s="26"/>
      <c r="S66" s="37"/>
    </row>
    <row r="67" spans="1:19" ht="9">
      <c r="A67" s="22" t="s">
        <v>33</v>
      </c>
      <c r="B67" s="23">
        <f>(B59+B60+B61)</f>
        <v>1349</v>
      </c>
      <c r="C67" s="24">
        <f>(B67/B65)*100</f>
        <v>69.32168550873587</v>
      </c>
      <c r="D67" s="25"/>
      <c r="E67" s="23">
        <f>(E59+E60+E61)</f>
        <v>3619</v>
      </c>
      <c r="F67" s="24">
        <f>(E67/E65)*100</f>
        <v>68.81536413766875</v>
      </c>
      <c r="G67" s="25"/>
      <c r="H67" s="23">
        <f>(H59+H60+H61)</f>
        <v>2031</v>
      </c>
      <c r="I67" s="24">
        <f>(H67/H65)*100</f>
        <v>59.49033391915641</v>
      </c>
      <c r="J67" s="25"/>
      <c r="K67" s="23">
        <f>(K59+K60+K61)</f>
        <v>8435</v>
      </c>
      <c r="L67" s="24">
        <f>(K67/K65)*100</f>
        <v>60.94653179190751</v>
      </c>
      <c r="M67" s="25"/>
      <c r="N67" s="23">
        <f>(N59+N60+N61)</f>
        <v>89594</v>
      </c>
      <c r="O67" s="24">
        <f>(N67/N65)*100</f>
        <v>50.46923761561948</v>
      </c>
      <c r="P67" s="25"/>
      <c r="Q67" s="23">
        <f>(Q59+Q60+Q61)</f>
        <v>20538</v>
      </c>
      <c r="R67" s="24">
        <f>(Q67/Q65)*100</f>
        <v>51.50208134811174</v>
      </c>
      <c r="S67" s="37"/>
    </row>
    <row r="68" spans="1:19" ht="9">
      <c r="A68" s="22"/>
      <c r="B68" s="49"/>
      <c r="C68" s="44"/>
      <c r="D68" s="25"/>
      <c r="E68" s="49"/>
      <c r="F68" s="44"/>
      <c r="G68" s="25"/>
      <c r="H68" s="49"/>
      <c r="I68" s="44"/>
      <c r="J68" s="25"/>
      <c r="K68" s="49"/>
      <c r="L68" s="44"/>
      <c r="M68" s="25"/>
      <c r="N68" s="49"/>
      <c r="O68" s="68"/>
      <c r="P68" s="25"/>
      <c r="Q68" s="27"/>
      <c r="R68" s="26"/>
      <c r="S68" s="37"/>
    </row>
    <row r="69" spans="1:19" ht="9">
      <c r="A69" s="22" t="s">
        <v>6</v>
      </c>
      <c r="B69" s="50">
        <v>3.22</v>
      </c>
      <c r="C69" s="44"/>
      <c r="D69" s="25"/>
      <c r="E69" s="49">
        <v>3.25</v>
      </c>
      <c r="F69" s="44"/>
      <c r="G69" s="25"/>
      <c r="H69" s="50">
        <v>2.82</v>
      </c>
      <c r="I69" s="44"/>
      <c r="J69" s="25"/>
      <c r="K69" s="49">
        <v>3.03</v>
      </c>
      <c r="L69" s="44"/>
      <c r="M69" s="25"/>
      <c r="N69" s="49">
        <v>2.64</v>
      </c>
      <c r="O69" s="68"/>
      <c r="P69" s="25"/>
      <c r="Q69" s="27">
        <v>2.63</v>
      </c>
      <c r="R69" s="26"/>
      <c r="S69" s="37"/>
    </row>
    <row r="70" spans="1:19" ht="9">
      <c r="A70" s="22"/>
      <c r="B70" s="49"/>
      <c r="C70" s="44"/>
      <c r="D70" s="25"/>
      <c r="E70" s="49"/>
      <c r="F70" s="44"/>
      <c r="G70" s="25"/>
      <c r="H70" s="49"/>
      <c r="I70" s="44"/>
      <c r="J70" s="25"/>
      <c r="K70" s="49"/>
      <c r="L70" s="44"/>
      <c r="M70" s="25"/>
      <c r="N70" s="49"/>
      <c r="O70" s="68"/>
      <c r="P70" s="25"/>
      <c r="Q70" s="27"/>
      <c r="R70" s="26"/>
      <c r="S70" s="37"/>
    </row>
    <row r="71" spans="1:19" ht="9">
      <c r="A71" s="22" t="s">
        <v>7</v>
      </c>
      <c r="B71" s="50">
        <v>1.36</v>
      </c>
      <c r="C71" s="44"/>
      <c r="D71" s="25"/>
      <c r="E71" s="49">
        <v>1.35</v>
      </c>
      <c r="F71" s="44"/>
      <c r="G71" s="25"/>
      <c r="H71" s="50">
        <v>1.22</v>
      </c>
      <c r="I71" s="44"/>
      <c r="J71" s="25"/>
      <c r="K71" s="50">
        <v>1.39</v>
      </c>
      <c r="L71" s="44"/>
      <c r="M71" s="25"/>
      <c r="N71" s="50">
        <v>1.3</v>
      </c>
      <c r="O71" s="68"/>
      <c r="P71" s="25"/>
      <c r="Q71" s="28">
        <v>1.39</v>
      </c>
      <c r="R71" s="26"/>
      <c r="S71" s="37"/>
    </row>
    <row r="72" spans="1:19" ht="9">
      <c r="A72" s="47"/>
      <c r="B72" s="39"/>
      <c r="C72" s="54"/>
      <c r="D72" s="32"/>
      <c r="E72" s="39"/>
      <c r="F72" s="54"/>
      <c r="G72" s="32"/>
      <c r="H72" s="39"/>
      <c r="I72" s="54"/>
      <c r="J72" s="32"/>
      <c r="K72" s="39"/>
      <c r="L72" s="54"/>
      <c r="M72" s="32"/>
      <c r="N72" s="39"/>
      <c r="O72" s="54"/>
      <c r="P72" s="32"/>
      <c r="Q72" s="30"/>
      <c r="R72" s="31"/>
      <c r="S72" s="72"/>
    </row>
    <row r="73" spans="1:19" ht="4.5" customHeight="1">
      <c r="A73" s="6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6"/>
      <c r="R73" s="26"/>
      <c r="S73" s="26"/>
    </row>
    <row r="74" spans="1:19" ht="9">
      <c r="A74" s="69"/>
      <c r="B74" s="45" t="s">
        <v>57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9">
      <c r="A75" s="69"/>
      <c r="B75" s="45" t="s">
        <v>52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9">
      <c r="A76" s="69"/>
      <c r="B76" s="45" t="s">
        <v>38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9">
      <c r="A77" s="69"/>
      <c r="B77" s="45" t="s">
        <v>39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</sheetData>
  <printOptions/>
  <pageMargins left="0.5" right="0.25" top="0.25" bottom="0" header="0.5" footer="0.25"/>
  <pageSetup horizontalDpi="600" verticalDpi="600" orientation="portrait" r:id="rId1"/>
  <headerFooter alignWithMargins="0">
    <oddFooter>&amp;C&amp;"Serifa Std 45 Light,Regular"&amp;8© 2008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7">
      <selection activeCell="V31" sqref="V31"/>
    </sheetView>
  </sheetViews>
  <sheetFormatPr defaultColWidth="9.140625" defaultRowHeight="12.75"/>
  <cols>
    <col min="1" max="1" width="14.28125" style="6" customWidth="1"/>
    <col min="2" max="2" width="7.7109375" style="1" customWidth="1"/>
    <col min="3" max="3" width="5.7109375" style="1" customWidth="1"/>
    <col min="4" max="4" width="0.85546875" style="1" customWidth="1"/>
    <col min="5" max="5" width="7.7109375" style="1" customWidth="1"/>
    <col min="6" max="6" width="5.7109375" style="1" customWidth="1"/>
    <col min="7" max="7" width="0.85546875" style="1" customWidth="1"/>
    <col min="8" max="8" width="7.7109375" style="1" customWidth="1"/>
    <col min="9" max="9" width="5.7109375" style="1" customWidth="1"/>
    <col min="10" max="10" width="0.855468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7.7109375" style="1" customWidth="1"/>
    <col min="15" max="15" width="5.7109375" style="1" customWidth="1"/>
    <col min="16" max="16" width="0.85546875" style="1" customWidth="1"/>
    <col min="17" max="17" width="7.7109375" style="1" customWidth="1"/>
    <col min="18" max="18" width="6.140625" style="1" customWidth="1"/>
    <col min="19" max="19" width="0.85546875" style="1" customWidth="1"/>
    <col min="20" max="16384" width="9.140625" style="1" customWidth="1"/>
  </cols>
  <sheetData>
    <row r="1" spans="1:19" s="8" customFormat="1" ht="20.25">
      <c r="A1" s="10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8" customFormat="1" ht="18.75">
      <c r="A2" s="11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8" ht="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"/>
    </row>
    <row r="5" spans="1:19" ht="9">
      <c r="A5" s="5"/>
      <c r="B5" s="3"/>
      <c r="C5" s="4"/>
      <c r="D5" s="4"/>
      <c r="E5" s="3"/>
      <c r="F5" s="4"/>
      <c r="G5" s="4"/>
      <c r="H5" s="3"/>
      <c r="I5" s="4"/>
      <c r="J5" s="4"/>
      <c r="K5" s="3"/>
      <c r="L5" s="4"/>
      <c r="M5" s="4"/>
      <c r="N5" s="3"/>
      <c r="O5" s="4"/>
      <c r="P5" s="4"/>
      <c r="Q5" s="3"/>
      <c r="R5" s="4"/>
      <c r="S5" s="3"/>
    </row>
    <row r="6" spans="1:19" ht="20.25" customHeight="1">
      <c r="A6" s="46" t="s">
        <v>0</v>
      </c>
      <c r="B6" s="16" t="s">
        <v>41</v>
      </c>
      <c r="C6" s="34"/>
      <c r="D6" s="35"/>
      <c r="E6" s="16" t="s">
        <v>40</v>
      </c>
      <c r="F6" s="34"/>
      <c r="G6" s="35"/>
      <c r="H6" s="16" t="s">
        <v>60</v>
      </c>
      <c r="I6" s="34"/>
      <c r="J6" s="35"/>
      <c r="K6" s="16" t="s">
        <v>48</v>
      </c>
      <c r="L6" s="34"/>
      <c r="M6" s="35"/>
      <c r="N6" s="16" t="s">
        <v>29</v>
      </c>
      <c r="O6" s="34"/>
      <c r="P6" s="35"/>
      <c r="Q6" s="16" t="s">
        <v>28</v>
      </c>
      <c r="R6" s="34"/>
      <c r="S6" s="18"/>
    </row>
    <row r="7" spans="1:19" ht="9">
      <c r="A7" s="47"/>
      <c r="B7" s="19" t="s">
        <v>5</v>
      </c>
      <c r="C7" s="20" t="s">
        <v>4</v>
      </c>
      <c r="D7" s="20"/>
      <c r="E7" s="19" t="s">
        <v>5</v>
      </c>
      <c r="F7" s="20" t="s">
        <v>4</v>
      </c>
      <c r="G7" s="36"/>
      <c r="H7" s="19" t="s">
        <v>5</v>
      </c>
      <c r="I7" s="20" t="s">
        <v>4</v>
      </c>
      <c r="J7" s="36"/>
      <c r="K7" s="19" t="s">
        <v>5</v>
      </c>
      <c r="L7" s="20" t="s">
        <v>4</v>
      </c>
      <c r="M7" s="36"/>
      <c r="N7" s="19" t="s">
        <v>5</v>
      </c>
      <c r="O7" s="20" t="s">
        <v>4</v>
      </c>
      <c r="P7" s="20"/>
      <c r="Q7" s="19" t="s">
        <v>5</v>
      </c>
      <c r="R7" s="20" t="s">
        <v>4</v>
      </c>
      <c r="S7" s="36"/>
    </row>
    <row r="8" spans="1:19" ht="9">
      <c r="A8" s="22">
        <v>5</v>
      </c>
      <c r="B8" s="48">
        <v>284</v>
      </c>
      <c r="C8" s="24">
        <f>(B8/B14)*100</f>
        <v>14.715025906735752</v>
      </c>
      <c r="D8" s="44"/>
      <c r="E8" s="48">
        <v>89</v>
      </c>
      <c r="F8" s="24">
        <f>(E8/E14)*100</f>
        <v>6.223776223776223</v>
      </c>
      <c r="G8" s="25"/>
      <c r="H8" s="48">
        <v>690</v>
      </c>
      <c r="I8" s="24">
        <f>(H8/H14)*100</f>
        <v>44.86345903771131</v>
      </c>
      <c r="J8" s="25"/>
      <c r="K8" s="48">
        <v>173</v>
      </c>
      <c r="L8" s="24">
        <f>(K8/K14)*100</f>
        <v>19.43820224719101</v>
      </c>
      <c r="M8" s="25"/>
      <c r="N8" s="48">
        <v>746</v>
      </c>
      <c r="O8" s="24">
        <f>(N8/N14)*100</f>
        <v>20.641947980077475</v>
      </c>
      <c r="P8" s="44"/>
      <c r="Q8" s="48">
        <v>837</v>
      </c>
      <c r="R8" s="24">
        <f>(Q8/Q14)*100</f>
        <v>17.26841345161956</v>
      </c>
      <c r="S8" s="25"/>
    </row>
    <row r="9" spans="1:19" ht="9">
      <c r="A9" s="22">
        <v>4</v>
      </c>
      <c r="B9" s="48">
        <v>244</v>
      </c>
      <c r="C9" s="24">
        <f>(B9/B14)*100</f>
        <v>12.642487046632125</v>
      </c>
      <c r="D9" s="44"/>
      <c r="E9" s="48">
        <v>167</v>
      </c>
      <c r="F9" s="24">
        <f>(E9/E14)*100</f>
        <v>11.678321678321678</v>
      </c>
      <c r="G9" s="25"/>
      <c r="H9" s="48">
        <v>166</v>
      </c>
      <c r="I9" s="24">
        <f>(H9/H14)*100</f>
        <v>10.793237971391417</v>
      </c>
      <c r="J9" s="25"/>
      <c r="K9" s="48">
        <v>119</v>
      </c>
      <c r="L9" s="24">
        <f>(K9/K14)*100</f>
        <v>13.370786516853933</v>
      </c>
      <c r="M9" s="25"/>
      <c r="N9" s="48">
        <v>787</v>
      </c>
      <c r="O9" s="24">
        <f>(N9/N14)*100</f>
        <v>21.776425013835084</v>
      </c>
      <c r="P9" s="44"/>
      <c r="Q9" s="48">
        <v>855</v>
      </c>
      <c r="R9" s="24">
        <f>(Q9/Q14)*100</f>
        <v>17.639777181761914</v>
      </c>
      <c r="S9" s="25"/>
    </row>
    <row r="10" spans="1:19" ht="9">
      <c r="A10" s="22">
        <v>3</v>
      </c>
      <c r="B10" s="48">
        <v>452</v>
      </c>
      <c r="C10" s="24">
        <f>(B10/B14)*100</f>
        <v>23.419689119170982</v>
      </c>
      <c r="D10" s="44"/>
      <c r="E10" s="48">
        <v>347</v>
      </c>
      <c r="F10" s="24">
        <f>(E10/E14)*100</f>
        <v>24.265734265734267</v>
      </c>
      <c r="G10" s="25"/>
      <c r="H10" s="48">
        <v>354</v>
      </c>
      <c r="I10" s="24">
        <f>(H10/H14)*100</f>
        <v>23.016905071521457</v>
      </c>
      <c r="J10" s="25"/>
      <c r="K10" s="48">
        <v>297</v>
      </c>
      <c r="L10" s="24">
        <f>(K10/K14)*100</f>
        <v>33.37078651685393</v>
      </c>
      <c r="M10" s="25"/>
      <c r="N10" s="48">
        <v>860</v>
      </c>
      <c r="O10" s="24">
        <f>(N10/N14)*100</f>
        <v>23.79634753735473</v>
      </c>
      <c r="P10" s="44"/>
      <c r="Q10" s="48">
        <v>1297</v>
      </c>
      <c r="R10" s="24">
        <f>(Q10/Q14)*100</f>
        <v>26.758819888590878</v>
      </c>
      <c r="S10" s="25"/>
    </row>
    <row r="11" spans="1:19" ht="9">
      <c r="A11" s="22">
        <v>2</v>
      </c>
      <c r="B11" s="48">
        <v>404</v>
      </c>
      <c r="C11" s="24">
        <f>(B11/B14)*100</f>
        <v>20.932642487046632</v>
      </c>
      <c r="D11" s="44"/>
      <c r="E11" s="48">
        <v>346</v>
      </c>
      <c r="F11" s="24">
        <f>(E11/E14)*100</f>
        <v>24.195804195804197</v>
      </c>
      <c r="G11" s="25"/>
      <c r="H11" s="48">
        <v>120</v>
      </c>
      <c r="I11" s="24">
        <f>(H11/H14)*100</f>
        <v>7.802340702210664</v>
      </c>
      <c r="J11" s="25"/>
      <c r="K11" s="48">
        <v>106</v>
      </c>
      <c r="L11" s="24">
        <f>(K11/K14)*100</f>
        <v>11.910112359550562</v>
      </c>
      <c r="M11" s="25"/>
      <c r="N11" s="48">
        <v>448</v>
      </c>
      <c r="O11" s="24">
        <f>(N11/N14)*100</f>
        <v>12.396236856668512</v>
      </c>
      <c r="P11" s="44"/>
      <c r="Q11" s="48">
        <v>783</v>
      </c>
      <c r="R11" s="24">
        <f>(Q11/Q14)*100</f>
        <v>16.15432226119249</v>
      </c>
      <c r="S11" s="25"/>
    </row>
    <row r="12" spans="1:19" ht="9">
      <c r="A12" s="22">
        <v>1</v>
      </c>
      <c r="B12" s="48">
        <v>546</v>
      </c>
      <c r="C12" s="24">
        <f>(B12/B14)*100</f>
        <v>28.290155440414505</v>
      </c>
      <c r="D12" s="44"/>
      <c r="E12" s="48">
        <v>481</v>
      </c>
      <c r="F12" s="24">
        <f>(E12/E14)*100</f>
        <v>33.63636363636363</v>
      </c>
      <c r="G12" s="25"/>
      <c r="H12" s="48">
        <v>208</v>
      </c>
      <c r="I12" s="24">
        <f>(H12/H14)*100</f>
        <v>13.52405721716515</v>
      </c>
      <c r="J12" s="25"/>
      <c r="K12" s="48">
        <v>195</v>
      </c>
      <c r="L12" s="24">
        <f>(K12/K14)*100</f>
        <v>21.910112359550563</v>
      </c>
      <c r="M12" s="25"/>
      <c r="N12" s="48">
        <v>773</v>
      </c>
      <c r="O12" s="24">
        <f>(N12/N14)*100</f>
        <v>21.389042612064195</v>
      </c>
      <c r="P12" s="44"/>
      <c r="Q12" s="48">
        <v>1075</v>
      </c>
      <c r="R12" s="24">
        <f>(Q12/Q14)*100</f>
        <v>22.178667216835155</v>
      </c>
      <c r="S12" s="25"/>
    </row>
    <row r="13" spans="1:19" ht="9">
      <c r="A13" s="22"/>
      <c r="B13" s="48"/>
      <c r="C13" s="26"/>
      <c r="D13" s="44"/>
      <c r="E13" s="48"/>
      <c r="F13" s="26"/>
      <c r="G13" s="25"/>
      <c r="H13" s="48"/>
      <c r="I13" s="26"/>
      <c r="J13" s="25"/>
      <c r="K13" s="48"/>
      <c r="L13" s="26"/>
      <c r="M13" s="25"/>
      <c r="N13" s="48"/>
      <c r="O13" s="26"/>
      <c r="P13" s="44"/>
      <c r="Q13" s="48"/>
      <c r="R13" s="26"/>
      <c r="S13" s="25"/>
    </row>
    <row r="14" spans="1:19" ht="9">
      <c r="A14" s="22" t="s">
        <v>21</v>
      </c>
      <c r="B14" s="48">
        <f>SUM(B8:B13)</f>
        <v>1930</v>
      </c>
      <c r="C14" s="26"/>
      <c r="D14" s="44"/>
      <c r="E14" s="48">
        <f>SUM(E8:E13)</f>
        <v>1430</v>
      </c>
      <c r="F14" s="26"/>
      <c r="G14" s="25"/>
      <c r="H14" s="48">
        <f>SUM(H8:H13)</f>
        <v>1538</v>
      </c>
      <c r="I14" s="26"/>
      <c r="J14" s="25"/>
      <c r="K14" s="48">
        <f>SUM(K8:K13)</f>
        <v>890</v>
      </c>
      <c r="L14" s="26"/>
      <c r="M14" s="25"/>
      <c r="N14" s="48">
        <f>SUM(N8:N13)</f>
        <v>3614</v>
      </c>
      <c r="O14" s="26"/>
      <c r="P14" s="44"/>
      <c r="Q14" s="48">
        <f>SUM(Q8:Q13)</f>
        <v>4847</v>
      </c>
      <c r="R14" s="26"/>
      <c r="S14" s="25"/>
    </row>
    <row r="15" spans="1:19" ht="9">
      <c r="A15" s="22"/>
      <c r="B15" s="48"/>
      <c r="C15" s="26"/>
      <c r="D15" s="44"/>
      <c r="E15" s="48"/>
      <c r="F15" s="26"/>
      <c r="G15" s="25"/>
      <c r="H15" s="48"/>
      <c r="I15" s="26"/>
      <c r="J15" s="25"/>
      <c r="K15" s="48"/>
      <c r="L15" s="26"/>
      <c r="M15" s="25"/>
      <c r="N15" s="48"/>
      <c r="O15" s="26"/>
      <c r="P15" s="44"/>
      <c r="Q15" s="48"/>
      <c r="R15" s="26"/>
      <c r="S15" s="25"/>
    </row>
    <row r="16" spans="1:19" ht="9">
      <c r="A16" s="22" t="s">
        <v>33</v>
      </c>
      <c r="B16" s="23">
        <f>(B8+B9+B10)</f>
        <v>980</v>
      </c>
      <c r="C16" s="24">
        <f>(B16/B14)*100</f>
        <v>50.77720207253886</v>
      </c>
      <c r="D16" s="44"/>
      <c r="E16" s="23">
        <f>(E8+E9+E10)</f>
        <v>603</v>
      </c>
      <c r="F16" s="24">
        <f>(E16/E14)*100</f>
        <v>42.16783216783217</v>
      </c>
      <c r="G16" s="25"/>
      <c r="H16" s="23">
        <f>(H8+H9+H10)</f>
        <v>1210</v>
      </c>
      <c r="I16" s="24">
        <f>(H16/H14)*100</f>
        <v>78.67360208062418</v>
      </c>
      <c r="J16" s="25"/>
      <c r="K16" s="23">
        <f>(K8+K9+K10)</f>
        <v>589</v>
      </c>
      <c r="L16" s="24">
        <f>(K16/K14)*100</f>
        <v>66.17977528089888</v>
      </c>
      <c r="M16" s="25"/>
      <c r="N16" s="23">
        <f>(N8+N9+N10)</f>
        <v>2393</v>
      </c>
      <c r="O16" s="24">
        <f>(N16/N14)*100</f>
        <v>66.21472053126729</v>
      </c>
      <c r="P16" s="44"/>
      <c r="Q16" s="23">
        <f>(Q8+Q9+Q10)</f>
        <v>2989</v>
      </c>
      <c r="R16" s="24">
        <f>(Q16/Q14)*100</f>
        <v>61.66701052197235</v>
      </c>
      <c r="S16" s="25"/>
    </row>
    <row r="17" spans="1:19" ht="9">
      <c r="A17" s="22"/>
      <c r="B17" s="49"/>
      <c r="C17" s="44"/>
      <c r="D17" s="44"/>
      <c r="E17" s="49"/>
      <c r="F17" s="44"/>
      <c r="G17" s="25"/>
      <c r="H17" s="49"/>
      <c r="I17" s="44"/>
      <c r="J17" s="25"/>
      <c r="K17" s="49"/>
      <c r="L17" s="44"/>
      <c r="M17" s="25"/>
      <c r="N17" s="49"/>
      <c r="O17" s="44"/>
      <c r="P17" s="44"/>
      <c r="Q17" s="49"/>
      <c r="R17" s="44"/>
      <c r="S17" s="25"/>
    </row>
    <row r="18" spans="1:19" ht="9">
      <c r="A18" s="22" t="s">
        <v>6</v>
      </c>
      <c r="B18" s="49">
        <v>2.65</v>
      </c>
      <c r="C18" s="44"/>
      <c r="D18" s="44"/>
      <c r="E18" s="49">
        <v>2.33</v>
      </c>
      <c r="F18" s="44"/>
      <c r="G18" s="25"/>
      <c r="H18" s="49">
        <v>3.66</v>
      </c>
      <c r="I18" s="44"/>
      <c r="J18" s="25"/>
      <c r="K18" s="50">
        <v>2.97</v>
      </c>
      <c r="L18" s="44"/>
      <c r="M18" s="25"/>
      <c r="N18" s="50">
        <v>3.08</v>
      </c>
      <c r="O18" s="44"/>
      <c r="P18" s="44"/>
      <c r="Q18" s="50">
        <v>2.92</v>
      </c>
      <c r="R18" s="44"/>
      <c r="S18" s="25"/>
    </row>
    <row r="19" spans="1:19" ht="9">
      <c r="A19" s="22"/>
      <c r="B19" s="49"/>
      <c r="C19" s="44"/>
      <c r="D19" s="44"/>
      <c r="E19" s="49"/>
      <c r="F19" s="44"/>
      <c r="G19" s="25"/>
      <c r="H19" s="49"/>
      <c r="I19" s="44"/>
      <c r="J19" s="25"/>
      <c r="K19" s="49"/>
      <c r="L19" s="44"/>
      <c r="M19" s="25"/>
      <c r="N19" s="49"/>
      <c r="O19" s="44"/>
      <c r="P19" s="44"/>
      <c r="Q19" s="49"/>
      <c r="R19" s="44"/>
      <c r="S19" s="25"/>
    </row>
    <row r="20" spans="1:19" ht="9">
      <c r="A20" s="22" t="s">
        <v>7</v>
      </c>
      <c r="B20" s="50">
        <v>1.39</v>
      </c>
      <c r="C20" s="44"/>
      <c r="D20" s="44"/>
      <c r="E20" s="49">
        <v>1.23</v>
      </c>
      <c r="F20" s="44"/>
      <c r="G20" s="25"/>
      <c r="H20" s="49">
        <v>1.45</v>
      </c>
      <c r="I20" s="44"/>
      <c r="J20" s="25"/>
      <c r="K20" s="50">
        <v>1.38</v>
      </c>
      <c r="L20" s="44"/>
      <c r="M20" s="25"/>
      <c r="N20" s="49">
        <v>1.42</v>
      </c>
      <c r="O20" s="44"/>
      <c r="P20" s="44"/>
      <c r="Q20" s="49">
        <v>1.38</v>
      </c>
      <c r="R20" s="44"/>
      <c r="S20" s="25"/>
    </row>
    <row r="21" spans="1:19" ht="9">
      <c r="A21" s="22"/>
      <c r="B21" s="49"/>
      <c r="C21" s="44"/>
      <c r="D21" s="44"/>
      <c r="E21" s="49"/>
      <c r="F21" s="44"/>
      <c r="G21" s="32"/>
      <c r="H21" s="49"/>
      <c r="I21" s="44"/>
      <c r="J21" s="32"/>
      <c r="K21" s="49"/>
      <c r="L21" s="44"/>
      <c r="M21" s="25"/>
      <c r="N21" s="49"/>
      <c r="O21" s="44"/>
      <c r="P21" s="44"/>
      <c r="Q21" s="49"/>
      <c r="R21" s="44"/>
      <c r="S21" s="32"/>
    </row>
    <row r="22" spans="1:19" ht="9">
      <c r="A22" s="51"/>
      <c r="B22" s="52"/>
      <c r="C22" s="53"/>
      <c r="D22" s="15"/>
      <c r="E22" s="53"/>
      <c r="F22" s="53"/>
      <c r="G22" s="53"/>
      <c r="H22" s="52"/>
      <c r="I22" s="53"/>
      <c r="J22" s="53"/>
      <c r="K22" s="52"/>
      <c r="L22" s="53"/>
      <c r="M22" s="53"/>
      <c r="N22" s="52"/>
      <c r="O22" s="53"/>
      <c r="P22" s="53"/>
      <c r="Q22" s="52"/>
      <c r="R22" s="53"/>
      <c r="S22" s="15"/>
    </row>
    <row r="23" spans="1:19" ht="20.25" customHeight="1">
      <c r="A23" s="12" t="s">
        <v>0</v>
      </c>
      <c r="B23" s="16" t="s">
        <v>14</v>
      </c>
      <c r="C23" s="17"/>
      <c r="D23" s="18"/>
      <c r="E23" s="16" t="s">
        <v>34</v>
      </c>
      <c r="F23" s="17"/>
      <c r="G23" s="18"/>
      <c r="H23" s="16" t="s">
        <v>30</v>
      </c>
      <c r="I23" s="17"/>
      <c r="J23" s="18"/>
      <c r="K23" s="16" t="s">
        <v>15</v>
      </c>
      <c r="L23" s="17"/>
      <c r="M23" s="18"/>
      <c r="N23" s="16" t="s">
        <v>36</v>
      </c>
      <c r="O23" s="17"/>
      <c r="P23" s="18"/>
      <c r="Q23" s="16" t="s">
        <v>24</v>
      </c>
      <c r="R23" s="17"/>
      <c r="S23" s="18"/>
    </row>
    <row r="24" spans="1:19" ht="9">
      <c r="A24" s="47"/>
      <c r="B24" s="19" t="s">
        <v>5</v>
      </c>
      <c r="C24" s="20" t="s">
        <v>4</v>
      </c>
      <c r="D24" s="20"/>
      <c r="E24" s="19" t="s">
        <v>5</v>
      </c>
      <c r="F24" s="20" t="s">
        <v>4</v>
      </c>
      <c r="G24" s="20"/>
      <c r="H24" s="19" t="s">
        <v>5</v>
      </c>
      <c r="I24" s="20" t="s">
        <v>4</v>
      </c>
      <c r="J24" s="36"/>
      <c r="K24" s="19" t="s">
        <v>5</v>
      </c>
      <c r="L24" s="20" t="s">
        <v>4</v>
      </c>
      <c r="M24" s="36"/>
      <c r="N24" s="19" t="s">
        <v>5</v>
      </c>
      <c r="O24" s="20" t="s">
        <v>4</v>
      </c>
      <c r="P24" s="20"/>
      <c r="Q24" s="19" t="s">
        <v>5</v>
      </c>
      <c r="R24" s="20" t="s">
        <v>4</v>
      </c>
      <c r="S24" s="36"/>
    </row>
    <row r="25" spans="1:19" ht="9">
      <c r="A25" s="22">
        <v>5</v>
      </c>
      <c r="B25" s="48">
        <v>2605</v>
      </c>
      <c r="C25" s="24">
        <f>(B25/B31)*100</f>
        <v>18.43595187544232</v>
      </c>
      <c r="D25" s="44"/>
      <c r="E25" s="48">
        <v>2572</v>
      </c>
      <c r="F25" s="24">
        <f>(E25/E31)*100</f>
        <v>18.202406227883934</v>
      </c>
      <c r="G25" s="44"/>
      <c r="H25" s="48">
        <v>2578</v>
      </c>
      <c r="I25" s="24">
        <f>(H25/H31)*100</f>
        <v>18.244869072894552</v>
      </c>
      <c r="J25" s="25"/>
      <c r="K25" s="48">
        <v>8955</v>
      </c>
      <c r="L25" s="24">
        <f>(K25/K31)*100</f>
        <v>15.504345718342046</v>
      </c>
      <c r="M25" s="25"/>
      <c r="N25" s="48">
        <v>4131</v>
      </c>
      <c r="O25" s="24">
        <f>(N25/N31)*100</f>
        <v>33.509085009733944</v>
      </c>
      <c r="P25" s="44"/>
      <c r="Q25" s="48">
        <v>7696</v>
      </c>
      <c r="R25" s="24">
        <f>(Q25/Q31)*100</f>
        <v>27.300461156438455</v>
      </c>
      <c r="S25" s="25"/>
    </row>
    <row r="26" spans="1:19" ht="9">
      <c r="A26" s="22">
        <v>4</v>
      </c>
      <c r="B26" s="48">
        <v>3121</v>
      </c>
      <c r="C26" s="24">
        <f>(B26/B31)*100</f>
        <v>22.087756546355273</v>
      </c>
      <c r="D26" s="44"/>
      <c r="E26" s="48">
        <v>3061</v>
      </c>
      <c r="F26" s="24">
        <f>(E26/E31)*100</f>
        <v>21.663128096249114</v>
      </c>
      <c r="G26" s="44"/>
      <c r="H26" s="48">
        <v>3246</v>
      </c>
      <c r="I26" s="24">
        <f>(H26/H31)*100</f>
        <v>22.9723991507431</v>
      </c>
      <c r="J26" s="25"/>
      <c r="K26" s="48">
        <v>10123</v>
      </c>
      <c r="L26" s="24">
        <f>(K26/K31)*100</f>
        <v>17.526576405000174</v>
      </c>
      <c r="M26" s="25"/>
      <c r="N26" s="48">
        <v>3000</v>
      </c>
      <c r="O26" s="24">
        <f>(N26/N31)*100</f>
        <v>24.334847501622324</v>
      </c>
      <c r="P26" s="44"/>
      <c r="Q26" s="48">
        <v>7134</v>
      </c>
      <c r="R26" s="24">
        <f>(Q26/Q31)*100</f>
        <v>25.306846399432427</v>
      </c>
      <c r="S26" s="25"/>
    </row>
    <row r="27" spans="1:19" ht="9">
      <c r="A27" s="22">
        <v>3</v>
      </c>
      <c r="B27" s="48">
        <v>3847</v>
      </c>
      <c r="C27" s="24">
        <f>(B27/B31)*100</f>
        <v>27.225760792639775</v>
      </c>
      <c r="D27" s="44"/>
      <c r="E27" s="48">
        <v>3787</v>
      </c>
      <c r="F27" s="24">
        <f>(E27/E31)*100</f>
        <v>26.801132342533617</v>
      </c>
      <c r="G27" s="44"/>
      <c r="H27" s="48">
        <v>3809</v>
      </c>
      <c r="I27" s="24">
        <f>(H27/H31)*100</f>
        <v>26.95682944090587</v>
      </c>
      <c r="J27" s="25"/>
      <c r="K27" s="48">
        <v>15864</v>
      </c>
      <c r="L27" s="24">
        <f>(K27/K31)*100</f>
        <v>27.46632501125385</v>
      </c>
      <c r="M27" s="25"/>
      <c r="N27" s="48">
        <v>1531</v>
      </c>
      <c r="O27" s="24">
        <f>(N27/N31)*100</f>
        <v>12.418883841661259</v>
      </c>
      <c r="P27" s="44"/>
      <c r="Q27" s="48">
        <v>5887</v>
      </c>
      <c r="R27" s="24">
        <f>(Q27/Q31)*100</f>
        <v>20.883291947499114</v>
      </c>
      <c r="S27" s="25"/>
    </row>
    <row r="28" spans="1:19" ht="9">
      <c r="A28" s="22">
        <v>2</v>
      </c>
      <c r="B28" s="48">
        <v>3206</v>
      </c>
      <c r="C28" s="24">
        <f>(B28/B31)*100</f>
        <v>22.689313517338995</v>
      </c>
      <c r="D28" s="44"/>
      <c r="E28" s="48">
        <v>3292</v>
      </c>
      <c r="F28" s="24">
        <f>(E28/E31)*100</f>
        <v>23.297947629157818</v>
      </c>
      <c r="G28" s="44"/>
      <c r="H28" s="48">
        <v>3133</v>
      </c>
      <c r="I28" s="24">
        <f>(H28/H31)*100</f>
        <v>22.172682236376502</v>
      </c>
      <c r="J28" s="25"/>
      <c r="K28" s="48">
        <v>10547</v>
      </c>
      <c r="L28" s="24">
        <f>(K28/K31)*100</f>
        <v>18.2606738460473</v>
      </c>
      <c r="M28" s="25"/>
      <c r="N28" s="48">
        <v>2060</v>
      </c>
      <c r="O28" s="24">
        <f>(N28/N31)*100</f>
        <v>16.709928617780662</v>
      </c>
      <c r="P28" s="44"/>
      <c r="Q28" s="48">
        <v>3919</v>
      </c>
      <c r="R28" s="24">
        <f>(Q28/Q31)*100</f>
        <v>13.902092940759134</v>
      </c>
      <c r="S28" s="25"/>
    </row>
    <row r="29" spans="1:19" ht="9">
      <c r="A29" s="22">
        <v>1</v>
      </c>
      <c r="B29" s="48">
        <v>1351</v>
      </c>
      <c r="C29" s="24">
        <f>(B29/B31)*100</f>
        <v>9.561217268223638</v>
      </c>
      <c r="D29" s="44"/>
      <c r="E29" s="48">
        <v>1418</v>
      </c>
      <c r="F29" s="24">
        <f>(E29/E31)*100</f>
        <v>10.035385704175512</v>
      </c>
      <c r="G29" s="44"/>
      <c r="H29" s="48">
        <v>1364</v>
      </c>
      <c r="I29" s="24">
        <f>(H29/H31)*100</f>
        <v>9.653220099079972</v>
      </c>
      <c r="J29" s="25"/>
      <c r="K29" s="48">
        <v>12269</v>
      </c>
      <c r="L29" s="24">
        <f>(K29/K31)*100</f>
        <v>21.242079019356627</v>
      </c>
      <c r="M29" s="25"/>
      <c r="N29" s="48">
        <v>1606</v>
      </c>
      <c r="O29" s="24">
        <f>(N29/N31)*100</f>
        <v>13.027255029201818</v>
      </c>
      <c r="P29" s="44"/>
      <c r="Q29" s="48">
        <v>3554</v>
      </c>
      <c r="R29" s="24">
        <f>(Q29/Q31)*100</f>
        <v>12.607307555870875</v>
      </c>
      <c r="S29" s="25"/>
    </row>
    <row r="30" spans="1:19" ht="9">
      <c r="A30" s="22"/>
      <c r="B30" s="48"/>
      <c r="C30" s="26"/>
      <c r="D30" s="44"/>
      <c r="E30" s="48"/>
      <c r="F30" s="26"/>
      <c r="G30" s="44"/>
      <c r="H30" s="48"/>
      <c r="I30" s="26"/>
      <c r="J30" s="25"/>
      <c r="K30" s="48"/>
      <c r="L30" s="26"/>
      <c r="M30" s="25"/>
      <c r="N30" s="48"/>
      <c r="O30" s="26"/>
      <c r="P30" s="44"/>
      <c r="Q30" s="48"/>
      <c r="R30" s="26"/>
      <c r="S30" s="25"/>
    </row>
    <row r="31" spans="1:19" ht="9">
      <c r="A31" s="22" t="s">
        <v>21</v>
      </c>
      <c r="B31" s="48">
        <f>SUM(B25:B30)</f>
        <v>14130</v>
      </c>
      <c r="C31" s="26"/>
      <c r="D31" s="44"/>
      <c r="E31" s="48">
        <f>SUM(E25:E30)</f>
        <v>14130</v>
      </c>
      <c r="F31" s="26"/>
      <c r="G31" s="44"/>
      <c r="H31" s="48">
        <f>SUM(H25:H30)</f>
        <v>14130</v>
      </c>
      <c r="I31" s="26"/>
      <c r="J31" s="25"/>
      <c r="K31" s="48">
        <f>SUM(K25:K30)</f>
        <v>57758</v>
      </c>
      <c r="L31" s="26"/>
      <c r="M31" s="25"/>
      <c r="N31" s="48">
        <f>SUM(N25:N30)</f>
        <v>12328</v>
      </c>
      <c r="O31" s="26"/>
      <c r="P31" s="44"/>
      <c r="Q31" s="48">
        <f>SUM(Q25:Q30)</f>
        <v>28190</v>
      </c>
      <c r="R31" s="26"/>
      <c r="S31" s="25"/>
    </row>
    <row r="32" spans="1:19" ht="9">
      <c r="A32" s="22"/>
      <c r="B32" s="48"/>
      <c r="C32" s="24"/>
      <c r="D32" s="44"/>
      <c r="E32" s="48"/>
      <c r="F32" s="24"/>
      <c r="G32" s="44"/>
      <c r="H32" s="48"/>
      <c r="I32" s="24"/>
      <c r="J32" s="25"/>
      <c r="K32" s="48"/>
      <c r="L32" s="24"/>
      <c r="M32" s="25"/>
      <c r="N32" s="48"/>
      <c r="O32" s="24"/>
      <c r="P32" s="44"/>
      <c r="Q32" s="48"/>
      <c r="R32" s="24"/>
      <c r="S32" s="25"/>
    </row>
    <row r="33" spans="1:19" ht="9">
      <c r="A33" s="22" t="s">
        <v>33</v>
      </c>
      <c r="B33" s="23">
        <f>(B25+B26+B27)</f>
        <v>9573</v>
      </c>
      <c r="C33" s="24">
        <f>(B33/B31)*100</f>
        <v>67.74946921443737</v>
      </c>
      <c r="D33" s="44"/>
      <c r="E33" s="23">
        <f>(E25+E26+E27)</f>
        <v>9420</v>
      </c>
      <c r="F33" s="24">
        <f>(E33/E31)*100</f>
        <v>66.66666666666666</v>
      </c>
      <c r="G33" s="44"/>
      <c r="H33" s="23">
        <f>(H25+H26+H27)</f>
        <v>9633</v>
      </c>
      <c r="I33" s="24">
        <f>(H33/H31)*100</f>
        <v>68.17409766454352</v>
      </c>
      <c r="J33" s="25"/>
      <c r="K33" s="23">
        <f>(K25+K26+K27)</f>
        <v>34942</v>
      </c>
      <c r="L33" s="24">
        <f>(K33/K31)*100</f>
        <v>60.49724713459608</v>
      </c>
      <c r="M33" s="25"/>
      <c r="N33" s="23">
        <f>(N25+N26+N27)</f>
        <v>8662</v>
      </c>
      <c r="O33" s="24">
        <f>(N33/N31)*100</f>
        <v>70.26281635301753</v>
      </c>
      <c r="P33" s="44"/>
      <c r="Q33" s="23">
        <f>(Q25+Q26+Q27)</f>
        <v>20717</v>
      </c>
      <c r="R33" s="24">
        <f>(Q33/Q31)*100</f>
        <v>73.49059950336999</v>
      </c>
      <c r="S33" s="25"/>
    </row>
    <row r="34" spans="1:19" ht="9">
      <c r="A34" s="22"/>
      <c r="B34" s="49"/>
      <c r="C34" s="44"/>
      <c r="D34" s="44"/>
      <c r="E34" s="49"/>
      <c r="F34" s="44"/>
      <c r="G34" s="44"/>
      <c r="H34" s="49"/>
      <c r="I34" s="44"/>
      <c r="J34" s="25"/>
      <c r="K34" s="49"/>
      <c r="L34" s="44"/>
      <c r="M34" s="25"/>
      <c r="N34" s="49"/>
      <c r="O34" s="44"/>
      <c r="P34" s="44"/>
      <c r="Q34" s="49"/>
      <c r="R34" s="44"/>
      <c r="S34" s="25"/>
    </row>
    <row r="35" spans="1:19" ht="9">
      <c r="A35" s="22" t="s">
        <v>6</v>
      </c>
      <c r="B35" s="50">
        <v>3.17</v>
      </c>
      <c r="C35" s="44"/>
      <c r="D35" s="44"/>
      <c r="E35" s="50">
        <v>3.15</v>
      </c>
      <c r="F35" s="44"/>
      <c r="G35" s="44"/>
      <c r="H35" s="50">
        <v>3.18</v>
      </c>
      <c r="I35" s="44"/>
      <c r="J35" s="25"/>
      <c r="K35" s="50">
        <v>2.88</v>
      </c>
      <c r="L35" s="44"/>
      <c r="M35" s="25"/>
      <c r="N35" s="50">
        <v>3.49</v>
      </c>
      <c r="O35" s="44"/>
      <c r="P35" s="44"/>
      <c r="Q35" s="50">
        <v>3.41</v>
      </c>
      <c r="R35" s="44"/>
      <c r="S35" s="25"/>
    </row>
    <row r="36" spans="1:19" ht="9">
      <c r="A36" s="22"/>
      <c r="B36" s="49"/>
      <c r="C36" s="44"/>
      <c r="D36" s="44"/>
      <c r="E36" s="49"/>
      <c r="F36" s="44"/>
      <c r="G36" s="44"/>
      <c r="H36" s="49"/>
      <c r="I36" s="44"/>
      <c r="J36" s="25"/>
      <c r="K36" s="49"/>
      <c r="L36" s="44"/>
      <c r="M36" s="25"/>
      <c r="N36" s="49"/>
      <c r="O36" s="44"/>
      <c r="P36" s="44"/>
      <c r="Q36" s="49"/>
      <c r="R36" s="44"/>
      <c r="S36" s="25"/>
    </row>
    <row r="37" spans="1:19" ht="9">
      <c r="A37" s="22" t="s">
        <v>7</v>
      </c>
      <c r="B37" s="50">
        <v>1.24</v>
      </c>
      <c r="C37" s="44"/>
      <c r="D37" s="44"/>
      <c r="E37" s="49">
        <v>1.25</v>
      </c>
      <c r="F37" s="44"/>
      <c r="G37" s="44"/>
      <c r="H37" s="49">
        <v>1.24</v>
      </c>
      <c r="I37" s="44"/>
      <c r="J37" s="25"/>
      <c r="K37" s="29">
        <v>1.35</v>
      </c>
      <c r="L37" s="44"/>
      <c r="M37" s="25"/>
      <c r="N37" s="50">
        <v>1.43</v>
      </c>
      <c r="O37" s="44"/>
      <c r="P37" s="44"/>
      <c r="Q37" s="50">
        <v>1.35</v>
      </c>
      <c r="R37" s="44"/>
      <c r="S37" s="25"/>
    </row>
    <row r="38" spans="1:19" ht="9">
      <c r="A38" s="22"/>
      <c r="B38" s="49"/>
      <c r="C38" s="44"/>
      <c r="D38" s="44"/>
      <c r="E38" s="49"/>
      <c r="F38" s="44"/>
      <c r="G38" s="44"/>
      <c r="H38" s="49"/>
      <c r="I38" s="44"/>
      <c r="J38" s="32"/>
      <c r="K38" s="49"/>
      <c r="L38" s="44"/>
      <c r="M38" s="25"/>
      <c r="N38" s="39"/>
      <c r="O38" s="54"/>
      <c r="P38" s="54"/>
      <c r="Q38" s="39"/>
      <c r="R38" s="54"/>
      <c r="S38" s="32"/>
    </row>
    <row r="39" spans="1:19" ht="9">
      <c r="A39" s="55"/>
      <c r="B39" s="52"/>
      <c r="C39" s="53"/>
      <c r="D39" s="15"/>
      <c r="E39" s="52"/>
      <c r="F39" s="53"/>
      <c r="G39" s="53"/>
      <c r="H39" s="52"/>
      <c r="I39" s="53"/>
      <c r="J39" s="53"/>
      <c r="K39" s="56"/>
      <c r="L39" s="57"/>
      <c r="M39" s="57"/>
      <c r="N39" s="52"/>
      <c r="O39" s="53"/>
      <c r="P39" s="53"/>
      <c r="Q39" s="52"/>
      <c r="R39" s="53"/>
      <c r="S39" s="15"/>
    </row>
    <row r="40" spans="1:19" ht="20.25" customHeight="1">
      <c r="A40" s="12" t="s">
        <v>0</v>
      </c>
      <c r="B40" s="60" t="s">
        <v>16</v>
      </c>
      <c r="C40" s="58"/>
      <c r="D40" s="59"/>
      <c r="E40" s="16" t="s">
        <v>31</v>
      </c>
      <c r="F40" s="17"/>
      <c r="G40" s="18"/>
      <c r="H40" s="16" t="s">
        <v>32</v>
      </c>
      <c r="I40" s="17"/>
      <c r="J40" s="18"/>
      <c r="K40" s="16" t="s">
        <v>17</v>
      </c>
      <c r="L40" s="17"/>
      <c r="M40" s="32"/>
      <c r="N40" s="16" t="s">
        <v>18</v>
      </c>
      <c r="O40" s="17"/>
      <c r="P40" s="32"/>
      <c r="Q40" s="16" t="s">
        <v>25</v>
      </c>
      <c r="R40" s="17"/>
      <c r="S40" s="32"/>
    </row>
    <row r="41" spans="1:19" ht="9">
      <c r="A41" s="47"/>
      <c r="B41" s="40" t="s">
        <v>5</v>
      </c>
      <c r="C41" s="41" t="s">
        <v>4</v>
      </c>
      <c r="D41" s="41"/>
      <c r="E41" s="19" t="s">
        <v>5</v>
      </c>
      <c r="F41" s="20" t="s">
        <v>4</v>
      </c>
      <c r="G41" s="20"/>
      <c r="H41" s="19" t="s">
        <v>5</v>
      </c>
      <c r="I41" s="20" t="s">
        <v>4</v>
      </c>
      <c r="J41" s="36"/>
      <c r="K41" s="19" t="s">
        <v>5</v>
      </c>
      <c r="L41" s="20" t="s">
        <v>4</v>
      </c>
      <c r="M41" s="32"/>
      <c r="N41" s="19" t="s">
        <v>5</v>
      </c>
      <c r="O41" s="20" t="s">
        <v>4</v>
      </c>
      <c r="P41" s="32"/>
      <c r="Q41" s="19" t="s">
        <v>5</v>
      </c>
      <c r="R41" s="20" t="s">
        <v>4</v>
      </c>
      <c r="S41" s="32"/>
    </row>
    <row r="42" spans="1:19" ht="9">
      <c r="A42" s="22">
        <v>5</v>
      </c>
      <c r="B42" s="61">
        <v>25452</v>
      </c>
      <c r="C42" s="43">
        <f>(B42/B48)*100</f>
        <v>19.17605930926406</v>
      </c>
      <c r="D42" s="62"/>
      <c r="E42" s="48">
        <v>24927</v>
      </c>
      <c r="F42" s="24">
        <f>(E42/E48)*100</f>
        <v>24.538313120176404</v>
      </c>
      <c r="G42" s="44"/>
      <c r="H42" s="48">
        <v>4717</v>
      </c>
      <c r="I42" s="24">
        <f>(H42/H48)*100</f>
        <v>11.756935270805812</v>
      </c>
      <c r="J42" s="25"/>
      <c r="K42" s="48">
        <v>1870</v>
      </c>
      <c r="L42" s="24">
        <f>(K42/K48)*100</f>
        <v>11.708722058731452</v>
      </c>
      <c r="M42" s="25"/>
      <c r="N42" s="48">
        <v>14009</v>
      </c>
      <c r="O42" s="24">
        <f>(N42/N48)*100</f>
        <v>12.937276051863616</v>
      </c>
      <c r="P42" s="25"/>
      <c r="Q42" s="48">
        <v>1911</v>
      </c>
      <c r="R42" s="24">
        <f>(Q42/Q48)*100</f>
        <v>13.533994334277622</v>
      </c>
      <c r="S42" s="25"/>
    </row>
    <row r="43" spans="1:19" ht="9">
      <c r="A43" s="22">
        <v>4</v>
      </c>
      <c r="B43" s="61">
        <v>36504</v>
      </c>
      <c r="C43" s="43">
        <f>(B43/B48)*100</f>
        <v>27.50286299801097</v>
      </c>
      <c r="D43" s="62"/>
      <c r="E43" s="48">
        <v>26176</v>
      </c>
      <c r="F43" s="24">
        <f>(E43/E48)*100</f>
        <v>25.76783745471728</v>
      </c>
      <c r="G43" s="44"/>
      <c r="H43" s="48">
        <v>8001</v>
      </c>
      <c r="I43" s="24">
        <f>(H43/H48)*100</f>
        <v>19.942174920864385</v>
      </c>
      <c r="J43" s="25"/>
      <c r="K43" s="48">
        <v>3317</v>
      </c>
      <c r="L43" s="24">
        <f>(K43/K48)*100</f>
        <v>20.76889361968568</v>
      </c>
      <c r="M43" s="25"/>
      <c r="N43" s="48">
        <v>24528</v>
      </c>
      <c r="O43" s="24">
        <f>(N43/N48)*100</f>
        <v>22.65154593476414</v>
      </c>
      <c r="P43" s="25"/>
      <c r="Q43" s="48">
        <v>2475</v>
      </c>
      <c r="R43" s="24">
        <f>(Q43/Q48)*100</f>
        <v>17.52832861189802</v>
      </c>
      <c r="S43" s="25"/>
    </row>
    <row r="44" spans="1:19" ht="9">
      <c r="A44" s="22">
        <v>3</v>
      </c>
      <c r="B44" s="61">
        <v>26659</v>
      </c>
      <c r="C44" s="43">
        <f>(B44/B48)*100</f>
        <v>20.085437888011572</v>
      </c>
      <c r="D44" s="62"/>
      <c r="E44" s="48">
        <v>18718</v>
      </c>
      <c r="F44" s="24">
        <f>(E44/E48)*100</f>
        <v>18.426130099228224</v>
      </c>
      <c r="G44" s="44"/>
      <c r="H44" s="48">
        <v>7835</v>
      </c>
      <c r="I44" s="24">
        <f>(H44/H48)*100</f>
        <v>19.52842650980783</v>
      </c>
      <c r="J44" s="25"/>
      <c r="K44" s="48">
        <v>4862</v>
      </c>
      <c r="L44" s="24">
        <f>(K44/K48)*100</f>
        <v>30.442677352701775</v>
      </c>
      <c r="M44" s="25"/>
      <c r="N44" s="48">
        <v>25707</v>
      </c>
      <c r="O44" s="24">
        <f>(N44/N48)*100</f>
        <v>23.7403494514425</v>
      </c>
      <c r="P44" s="25"/>
      <c r="Q44" s="48">
        <v>5143</v>
      </c>
      <c r="R44" s="24">
        <f>(Q44/Q48)*100</f>
        <v>36.42351274787535</v>
      </c>
      <c r="S44" s="25"/>
    </row>
    <row r="45" spans="1:19" ht="9">
      <c r="A45" s="22">
        <v>2</v>
      </c>
      <c r="B45" s="61">
        <v>17759</v>
      </c>
      <c r="C45" s="43">
        <f>(B45/B48)*100</f>
        <v>13.379995178108613</v>
      </c>
      <c r="D45" s="62"/>
      <c r="E45" s="48">
        <v>15674</v>
      </c>
      <c r="F45" s="24">
        <f>(E45/E48)*100</f>
        <v>15.429595211844385</v>
      </c>
      <c r="G45" s="44"/>
      <c r="H45" s="48">
        <v>8478</v>
      </c>
      <c r="I45" s="24">
        <f>(H45/H48)*100</f>
        <v>21.131078487575085</v>
      </c>
      <c r="J45" s="25"/>
      <c r="K45" s="48">
        <v>2278</v>
      </c>
      <c r="L45" s="24">
        <f>(K45/K48)*100</f>
        <v>14.263352326091038</v>
      </c>
      <c r="M45" s="25"/>
      <c r="N45" s="48">
        <v>20403</v>
      </c>
      <c r="O45" s="24">
        <f>(N45/N48)*100</f>
        <v>18.842118872594288</v>
      </c>
      <c r="P45" s="25"/>
      <c r="Q45" s="48">
        <v>3798</v>
      </c>
      <c r="R45" s="24">
        <f>(Q45/Q48)*100</f>
        <v>26.89801699716714</v>
      </c>
      <c r="S45" s="25"/>
    </row>
    <row r="46" spans="1:19" ht="9">
      <c r="A46" s="22">
        <v>1</v>
      </c>
      <c r="B46" s="61">
        <v>26354</v>
      </c>
      <c r="C46" s="43">
        <f>(B46/B48)*100</f>
        <v>19.855644626604786</v>
      </c>
      <c r="D46" s="62"/>
      <c r="E46" s="48">
        <v>16089</v>
      </c>
      <c r="F46" s="24">
        <f>(E46/E48)*100</f>
        <v>15.838124114033706</v>
      </c>
      <c r="G46" s="44"/>
      <c r="H46" s="48">
        <v>11090</v>
      </c>
      <c r="I46" s="24">
        <f>(H46/H48)*100</f>
        <v>27.641384810946885</v>
      </c>
      <c r="J46" s="25"/>
      <c r="K46" s="48">
        <v>3644</v>
      </c>
      <c r="L46" s="24">
        <f>(K46/K48)*100</f>
        <v>22.816354642790056</v>
      </c>
      <c r="M46" s="25"/>
      <c r="N46" s="48">
        <v>23637</v>
      </c>
      <c r="O46" s="24">
        <f>(N46/N48)*100</f>
        <v>21.82870968933545</v>
      </c>
      <c r="P46" s="25"/>
      <c r="Q46" s="48">
        <v>793</v>
      </c>
      <c r="R46" s="24">
        <f>(Q46/Q48)*100</f>
        <v>5.61614730878187</v>
      </c>
      <c r="S46" s="25"/>
    </row>
    <row r="47" spans="1:19" ht="9">
      <c r="A47" s="22"/>
      <c r="B47" s="61"/>
      <c r="C47" s="42"/>
      <c r="D47" s="62"/>
      <c r="E47" s="48"/>
      <c r="F47" s="26"/>
      <c r="G47" s="44"/>
      <c r="H47" s="48"/>
      <c r="I47" s="26"/>
      <c r="J47" s="25"/>
      <c r="K47" s="48"/>
      <c r="L47" s="26"/>
      <c r="M47" s="25"/>
      <c r="N47" s="48"/>
      <c r="O47" s="26"/>
      <c r="P47" s="25"/>
      <c r="Q47" s="48"/>
      <c r="R47" s="26"/>
      <c r="S47" s="25"/>
    </row>
    <row r="48" spans="1:19" ht="9">
      <c r="A48" s="22" t="s">
        <v>21</v>
      </c>
      <c r="B48" s="61">
        <f>SUM(B42:B47)</f>
        <v>132728</v>
      </c>
      <c r="C48" s="42"/>
      <c r="D48" s="62"/>
      <c r="E48" s="48">
        <f>SUM(E42:E47)</f>
        <v>101584</v>
      </c>
      <c r="F48" s="26"/>
      <c r="G48" s="44"/>
      <c r="H48" s="48">
        <f>SUM(H42:H47)</f>
        <v>40121</v>
      </c>
      <c r="I48" s="26"/>
      <c r="J48" s="25"/>
      <c r="K48" s="48">
        <f>SUM(K42:K47)</f>
        <v>15971</v>
      </c>
      <c r="L48" s="26"/>
      <c r="M48" s="25"/>
      <c r="N48" s="48">
        <f>SUM(N42:N47)</f>
        <v>108284</v>
      </c>
      <c r="O48" s="26"/>
      <c r="P48" s="25"/>
      <c r="Q48" s="48">
        <f>SUM(Q42:Q47)</f>
        <v>14120</v>
      </c>
      <c r="R48" s="26"/>
      <c r="S48" s="25"/>
    </row>
    <row r="49" spans="1:19" ht="9">
      <c r="A49" s="22"/>
      <c r="B49" s="61"/>
      <c r="C49" s="43"/>
      <c r="D49" s="62"/>
      <c r="E49" s="48"/>
      <c r="F49" s="24"/>
      <c r="G49" s="44"/>
      <c r="H49" s="48"/>
      <c r="I49" s="24"/>
      <c r="J49" s="25"/>
      <c r="K49" s="48"/>
      <c r="L49" s="24"/>
      <c r="M49" s="25"/>
      <c r="N49" s="48"/>
      <c r="O49" s="24"/>
      <c r="P49" s="25"/>
      <c r="Q49" s="48"/>
      <c r="R49" s="24"/>
      <c r="S49" s="25"/>
    </row>
    <row r="50" spans="1:19" ht="9">
      <c r="A50" s="22" t="s">
        <v>33</v>
      </c>
      <c r="B50" s="23">
        <f>(B42+B43+B44)</f>
        <v>88615</v>
      </c>
      <c r="C50" s="24">
        <f>(B50/B48)*100</f>
        <v>66.7643601952866</v>
      </c>
      <c r="D50" s="62"/>
      <c r="E50" s="23">
        <f>(E42+E43+E44)</f>
        <v>69821</v>
      </c>
      <c r="F50" s="24">
        <f>(E50/E48)*100</f>
        <v>68.73228067412191</v>
      </c>
      <c r="G50" s="44"/>
      <c r="H50" s="23">
        <f>(H42+H43+H44)</f>
        <v>20553</v>
      </c>
      <c r="I50" s="24">
        <f>(H50/H48)*100</f>
        <v>51.22753670147803</v>
      </c>
      <c r="J50" s="63" t="e">
        <f>I50/I48</f>
        <v>#DIV/0!</v>
      </c>
      <c r="K50" s="23">
        <f>(K42+K43+K44)</f>
        <v>10049</v>
      </c>
      <c r="L50" s="24">
        <f>(K50/K48)*100</f>
        <v>62.9202930311189</v>
      </c>
      <c r="M50" s="25"/>
      <c r="N50" s="23">
        <f>(N42+N43+N44)</f>
        <v>64244</v>
      </c>
      <c r="O50" s="24">
        <f>(N50/N48)*100</f>
        <v>59.32917143807026</v>
      </c>
      <c r="P50" s="25"/>
      <c r="Q50" s="23">
        <f>(Q42+Q43+Q44)</f>
        <v>9529</v>
      </c>
      <c r="R50" s="24">
        <f>(Q50/Q48)*100</f>
        <v>67.48583569405099</v>
      </c>
      <c r="S50" s="25"/>
    </row>
    <row r="51" spans="1:19" ht="9">
      <c r="A51" s="22"/>
      <c r="B51" s="64"/>
      <c r="C51" s="62"/>
      <c r="D51" s="62"/>
      <c r="E51" s="49"/>
      <c r="F51" s="44"/>
      <c r="G51" s="44"/>
      <c r="H51" s="49"/>
      <c r="I51" s="44"/>
      <c r="J51" s="25"/>
      <c r="K51" s="49"/>
      <c r="L51" s="44"/>
      <c r="M51" s="25"/>
      <c r="N51" s="49"/>
      <c r="O51" s="44"/>
      <c r="P51" s="25"/>
      <c r="Q51" s="49"/>
      <c r="R51" s="44"/>
      <c r="S51" s="25"/>
    </row>
    <row r="52" spans="1:19" ht="9">
      <c r="A52" s="22" t="s">
        <v>6</v>
      </c>
      <c r="B52" s="64">
        <v>3.13</v>
      </c>
      <c r="C52" s="62"/>
      <c r="D52" s="62"/>
      <c r="E52" s="49">
        <v>3.28</v>
      </c>
      <c r="F52" s="44"/>
      <c r="G52" s="44"/>
      <c r="H52" s="49">
        <v>2.67</v>
      </c>
      <c r="I52" s="44"/>
      <c r="J52" s="25"/>
      <c r="K52" s="49">
        <v>2.84</v>
      </c>
      <c r="L52" s="44"/>
      <c r="M52" s="25"/>
      <c r="N52" s="50">
        <v>2.86</v>
      </c>
      <c r="O52" s="44"/>
      <c r="P52" s="25"/>
      <c r="Q52" s="49">
        <v>3.06</v>
      </c>
      <c r="R52" s="44"/>
      <c r="S52" s="25"/>
    </row>
    <row r="53" spans="1:19" ht="9">
      <c r="A53" s="22"/>
      <c r="B53" s="64"/>
      <c r="C53" s="62"/>
      <c r="D53" s="62"/>
      <c r="E53" s="49"/>
      <c r="F53" s="44"/>
      <c r="G53" s="44"/>
      <c r="H53" s="49"/>
      <c r="I53" s="44"/>
      <c r="J53" s="25"/>
      <c r="K53" s="49"/>
      <c r="L53" s="44"/>
      <c r="M53" s="25"/>
      <c r="N53" s="49"/>
      <c r="O53" s="44"/>
      <c r="P53" s="25"/>
      <c r="Q53" s="49"/>
      <c r="R53" s="44"/>
      <c r="S53" s="25"/>
    </row>
    <row r="54" spans="1:19" ht="9">
      <c r="A54" s="22" t="s">
        <v>7</v>
      </c>
      <c r="B54" s="65">
        <v>1.4</v>
      </c>
      <c r="C54" s="62"/>
      <c r="D54" s="62"/>
      <c r="E54" s="50">
        <v>1.4</v>
      </c>
      <c r="F54" s="44"/>
      <c r="G54" s="44"/>
      <c r="H54" s="50">
        <v>1.37</v>
      </c>
      <c r="I54" s="44"/>
      <c r="J54" s="25"/>
      <c r="K54" s="50">
        <v>1.31</v>
      </c>
      <c r="L54" s="44"/>
      <c r="M54" s="25"/>
      <c r="N54" s="50">
        <v>1.34</v>
      </c>
      <c r="O54" s="44"/>
      <c r="P54" s="25"/>
      <c r="Q54" s="50">
        <v>1.1</v>
      </c>
      <c r="R54" s="44"/>
      <c r="S54" s="25"/>
    </row>
    <row r="55" spans="1:19" ht="9">
      <c r="A55" s="47"/>
      <c r="B55" s="66"/>
      <c r="C55" s="67"/>
      <c r="D55" s="67"/>
      <c r="E55" s="39"/>
      <c r="F55" s="54"/>
      <c r="G55" s="54"/>
      <c r="H55" s="39"/>
      <c r="I55" s="54"/>
      <c r="J55" s="32"/>
      <c r="K55" s="39"/>
      <c r="L55" s="54"/>
      <c r="M55" s="32"/>
      <c r="N55" s="39"/>
      <c r="O55" s="54"/>
      <c r="P55" s="32"/>
      <c r="Q55" s="39"/>
      <c r="R55" s="54"/>
      <c r="S55" s="32"/>
    </row>
    <row r="56" spans="1:19" ht="9">
      <c r="A56" s="55"/>
      <c r="B56" s="52"/>
      <c r="C56" s="53"/>
      <c r="D56" s="15"/>
      <c r="E56" s="52"/>
      <c r="F56" s="53"/>
      <c r="G56" s="15"/>
      <c r="H56" s="52"/>
      <c r="I56" s="53"/>
      <c r="J56" s="15"/>
      <c r="K56" s="52"/>
      <c r="L56" s="53"/>
      <c r="M56" s="15"/>
      <c r="N56" s="52"/>
      <c r="O56" s="53"/>
      <c r="P56" s="53"/>
      <c r="Q56" s="14"/>
      <c r="R56" s="14"/>
      <c r="S56" s="14"/>
    </row>
    <row r="57" spans="1:19" ht="20.25" customHeight="1">
      <c r="A57" s="12" t="s">
        <v>0</v>
      </c>
      <c r="B57" s="16" t="s">
        <v>26</v>
      </c>
      <c r="C57" s="17"/>
      <c r="D57" s="32"/>
      <c r="E57" s="16" t="s">
        <v>27</v>
      </c>
      <c r="F57" s="17"/>
      <c r="G57" s="32"/>
      <c r="H57" s="16" t="s">
        <v>19</v>
      </c>
      <c r="I57" s="17"/>
      <c r="J57" s="32"/>
      <c r="K57" s="16" t="s">
        <v>23</v>
      </c>
      <c r="L57" s="17"/>
      <c r="M57" s="32"/>
      <c r="N57" s="73"/>
      <c r="O57" s="74"/>
      <c r="P57" s="68"/>
      <c r="Q57" s="74"/>
      <c r="R57" s="74"/>
      <c r="S57" s="74"/>
    </row>
    <row r="58" spans="1:19" ht="9">
      <c r="A58" s="47"/>
      <c r="B58" s="19" t="s">
        <v>5</v>
      </c>
      <c r="C58" s="20" t="s">
        <v>4</v>
      </c>
      <c r="D58" s="32"/>
      <c r="E58" s="19" t="s">
        <v>5</v>
      </c>
      <c r="F58" s="20" t="s">
        <v>4</v>
      </c>
      <c r="G58" s="32"/>
      <c r="H58" s="19" t="s">
        <v>5</v>
      </c>
      <c r="I58" s="20" t="s">
        <v>4</v>
      </c>
      <c r="J58" s="32"/>
      <c r="K58" s="19" t="s">
        <v>5</v>
      </c>
      <c r="L58" s="20" t="s">
        <v>4</v>
      </c>
      <c r="M58" s="32"/>
      <c r="N58" s="27"/>
      <c r="O58" s="26"/>
      <c r="P58" s="68"/>
      <c r="Q58" s="26"/>
      <c r="R58" s="26"/>
      <c r="S58" s="26"/>
    </row>
    <row r="59" spans="1:19" ht="9">
      <c r="A59" s="22">
        <v>5</v>
      </c>
      <c r="B59" s="48">
        <v>1948</v>
      </c>
      <c r="C59" s="24">
        <f>(B59/B65)*100</f>
        <v>12.585605375371495</v>
      </c>
      <c r="D59" s="25"/>
      <c r="E59" s="48">
        <v>243</v>
      </c>
      <c r="F59" s="24">
        <f>(E59/E65)*100</f>
        <v>9.846029173419774</v>
      </c>
      <c r="G59" s="25"/>
      <c r="H59" s="48">
        <v>29571</v>
      </c>
      <c r="I59" s="24">
        <f>(H59/H65)*100</f>
        <v>8.530727755804996</v>
      </c>
      <c r="J59" s="25"/>
      <c r="K59" s="48">
        <v>11072</v>
      </c>
      <c r="L59" s="24">
        <f>(K59/K65)*100</f>
        <v>8.883326112421573</v>
      </c>
      <c r="M59" s="25"/>
      <c r="N59" s="48"/>
      <c r="O59" s="24"/>
      <c r="P59" s="68"/>
      <c r="Q59" s="75"/>
      <c r="R59" s="24"/>
      <c r="S59" s="24"/>
    </row>
    <row r="60" spans="1:19" ht="9">
      <c r="A60" s="22">
        <v>4</v>
      </c>
      <c r="B60" s="48">
        <v>3395</v>
      </c>
      <c r="C60" s="24">
        <f>(B60/B65)*100</f>
        <v>21.934358444243443</v>
      </c>
      <c r="D60" s="25"/>
      <c r="E60" s="48">
        <v>364</v>
      </c>
      <c r="F60" s="24">
        <f>(E60/E65)*100</f>
        <v>14.748784440842789</v>
      </c>
      <c r="G60" s="25"/>
      <c r="H60" s="48">
        <v>62988</v>
      </c>
      <c r="I60" s="24">
        <f>(H60/H65)*100</f>
        <v>18.17096073459285</v>
      </c>
      <c r="J60" s="25"/>
      <c r="K60" s="48">
        <v>20097</v>
      </c>
      <c r="L60" s="24">
        <f>(K60/K65)*100</f>
        <v>16.124295961103353</v>
      </c>
      <c r="M60" s="25"/>
      <c r="N60" s="48"/>
      <c r="O60" s="24"/>
      <c r="P60" s="68"/>
      <c r="Q60" s="75"/>
      <c r="R60" s="24"/>
      <c r="S60" s="24"/>
    </row>
    <row r="61" spans="1:19" ht="9">
      <c r="A61" s="22">
        <v>3</v>
      </c>
      <c r="B61" s="48">
        <v>5186</v>
      </c>
      <c r="C61" s="24">
        <f>(B61/B65)*100</f>
        <v>33.505620881250806</v>
      </c>
      <c r="D61" s="25"/>
      <c r="E61" s="48">
        <v>923</v>
      </c>
      <c r="F61" s="24">
        <f>(E61/E65)*100</f>
        <v>37.39870340356564</v>
      </c>
      <c r="G61" s="25"/>
      <c r="H61" s="48">
        <v>74161</v>
      </c>
      <c r="I61" s="24">
        <f>(H61/H65)*100</f>
        <v>21.394180146030042</v>
      </c>
      <c r="J61" s="25"/>
      <c r="K61" s="48">
        <v>29215</v>
      </c>
      <c r="L61" s="24">
        <f>(K61/K65)*100</f>
        <v>23.439881897976537</v>
      </c>
      <c r="M61" s="25"/>
      <c r="N61" s="48"/>
      <c r="O61" s="24"/>
      <c r="P61" s="68"/>
      <c r="Q61" s="75"/>
      <c r="R61" s="24"/>
      <c r="S61" s="24"/>
    </row>
    <row r="62" spans="1:19" ht="9">
      <c r="A62" s="22">
        <v>2</v>
      </c>
      <c r="B62" s="48">
        <v>4081</v>
      </c>
      <c r="C62" s="24">
        <f>(B62/B65)*100</f>
        <v>26.36645561442047</v>
      </c>
      <c r="D62" s="25"/>
      <c r="E62" s="48">
        <v>734</v>
      </c>
      <c r="F62" s="24">
        <f>(E62/E65)*100</f>
        <v>29.740680713128036</v>
      </c>
      <c r="G62" s="25"/>
      <c r="H62" s="48">
        <v>88180</v>
      </c>
      <c r="I62" s="24">
        <f>(H62/H65)*100</f>
        <v>25.438421883158657</v>
      </c>
      <c r="J62" s="25"/>
      <c r="K62" s="48">
        <v>32036</v>
      </c>
      <c r="L62" s="24">
        <f>(K62/K65)*100</f>
        <v>25.703236573115746</v>
      </c>
      <c r="M62" s="25"/>
      <c r="N62" s="48"/>
      <c r="O62" s="24"/>
      <c r="P62" s="68"/>
      <c r="Q62" s="75"/>
      <c r="R62" s="24"/>
      <c r="S62" s="24"/>
    </row>
    <row r="63" spans="1:19" ht="9">
      <c r="A63" s="22">
        <v>1</v>
      </c>
      <c r="B63" s="48">
        <v>868</v>
      </c>
      <c r="C63" s="24">
        <f>(B63/B65)*100</f>
        <v>5.607959684713788</v>
      </c>
      <c r="D63" s="25"/>
      <c r="E63" s="48">
        <v>204</v>
      </c>
      <c r="F63" s="24">
        <f>(E63/E65)*100</f>
        <v>8.26580226904376</v>
      </c>
      <c r="G63" s="25"/>
      <c r="H63" s="48">
        <v>91741</v>
      </c>
      <c r="I63" s="24">
        <f>(H63/H65)*100</f>
        <v>26.46570948041345</v>
      </c>
      <c r="J63" s="25"/>
      <c r="K63" s="48">
        <v>32218</v>
      </c>
      <c r="L63" s="24">
        <f>(K63/K65)*100</f>
        <v>25.84925945538279</v>
      </c>
      <c r="M63" s="25"/>
      <c r="N63" s="48"/>
      <c r="O63" s="24"/>
      <c r="P63" s="68"/>
      <c r="Q63" s="75"/>
      <c r="R63" s="24"/>
      <c r="S63" s="24"/>
    </row>
    <row r="64" spans="1:19" ht="9">
      <c r="A64" s="22"/>
      <c r="B64" s="48"/>
      <c r="C64" s="26"/>
      <c r="D64" s="25"/>
      <c r="E64" s="48"/>
      <c r="F64" s="26"/>
      <c r="G64" s="25"/>
      <c r="H64" s="48"/>
      <c r="I64" s="26"/>
      <c r="J64" s="25"/>
      <c r="K64" s="48"/>
      <c r="L64" s="26"/>
      <c r="M64" s="25"/>
      <c r="N64" s="48"/>
      <c r="O64" s="26"/>
      <c r="P64" s="68"/>
      <c r="Q64" s="75"/>
      <c r="R64" s="26"/>
      <c r="S64" s="26"/>
    </row>
    <row r="65" spans="1:19" ht="9">
      <c r="A65" s="22" t="s">
        <v>21</v>
      </c>
      <c r="B65" s="48">
        <f>SUM(B59:B64)</f>
        <v>15478</v>
      </c>
      <c r="C65" s="26"/>
      <c r="D65" s="25"/>
      <c r="E65" s="48">
        <f>SUM(E59:E64)</f>
        <v>2468</v>
      </c>
      <c r="F65" s="26"/>
      <c r="G65" s="25"/>
      <c r="H65" s="48">
        <f>SUM(H59:H64)</f>
        <v>346641</v>
      </c>
      <c r="I65" s="26"/>
      <c r="J65" s="25"/>
      <c r="K65" s="48">
        <f>SUM(K59:K64)</f>
        <v>124638</v>
      </c>
      <c r="L65" s="26"/>
      <c r="M65" s="25"/>
      <c r="N65" s="48"/>
      <c r="O65" s="26"/>
      <c r="P65" s="68"/>
      <c r="Q65" s="76"/>
      <c r="R65" s="26"/>
      <c r="S65" s="26"/>
    </row>
    <row r="66" spans="1:19" ht="9">
      <c r="A66" s="22"/>
      <c r="B66" s="48"/>
      <c r="C66" s="26"/>
      <c r="D66" s="25"/>
      <c r="E66" s="48"/>
      <c r="F66" s="26"/>
      <c r="G66" s="25"/>
      <c r="H66" s="48"/>
      <c r="I66" s="26"/>
      <c r="J66" s="25"/>
      <c r="K66" s="48"/>
      <c r="L66" s="26"/>
      <c r="M66" s="25"/>
      <c r="N66" s="48"/>
      <c r="O66" s="26"/>
      <c r="P66" s="68"/>
      <c r="Q66" s="75"/>
      <c r="R66" s="26"/>
      <c r="S66" s="26"/>
    </row>
    <row r="67" spans="1:19" ht="9">
      <c r="A67" s="22" t="s">
        <v>33</v>
      </c>
      <c r="B67" s="23">
        <f>(B59+B60+B61)</f>
        <v>10529</v>
      </c>
      <c r="C67" s="24">
        <f>(B67/B65)*100</f>
        <v>68.02558470086575</v>
      </c>
      <c r="D67" s="25"/>
      <c r="E67" s="23">
        <f>(E59+E60+E61)</f>
        <v>1530</v>
      </c>
      <c r="F67" s="24">
        <f>(E67/E65)*100</f>
        <v>61.993517017828204</v>
      </c>
      <c r="G67" s="25"/>
      <c r="H67" s="23">
        <f>(H59+H60+H61)</f>
        <v>166720</v>
      </c>
      <c r="I67" s="24">
        <f>(H67/H65)*100</f>
        <v>48.09586863642789</v>
      </c>
      <c r="J67" s="25"/>
      <c r="K67" s="23">
        <f>(K59+K60+K61)</f>
        <v>60384</v>
      </c>
      <c r="L67" s="24">
        <f>(K67/K65)*100</f>
        <v>48.44750397150147</v>
      </c>
      <c r="M67" s="25"/>
      <c r="N67" s="23"/>
      <c r="O67" s="24"/>
      <c r="P67" s="68"/>
      <c r="Q67" s="75"/>
      <c r="R67" s="24"/>
      <c r="S67" s="26"/>
    </row>
    <row r="68" spans="1:19" ht="9">
      <c r="A68" s="22"/>
      <c r="B68" s="49"/>
      <c r="C68" s="44"/>
      <c r="D68" s="25"/>
      <c r="E68" s="49"/>
      <c r="F68" s="44"/>
      <c r="G68" s="25"/>
      <c r="H68" s="49"/>
      <c r="I68" s="44"/>
      <c r="J68" s="25"/>
      <c r="K68" s="49"/>
      <c r="L68" s="44"/>
      <c r="M68" s="25"/>
      <c r="N68" s="49"/>
      <c r="O68" s="68"/>
      <c r="P68" s="68"/>
      <c r="Q68" s="26"/>
      <c r="R68" s="26"/>
      <c r="S68" s="26"/>
    </row>
    <row r="69" spans="1:19" ht="9">
      <c r="A69" s="22" t="s">
        <v>6</v>
      </c>
      <c r="B69" s="50">
        <v>3.1</v>
      </c>
      <c r="C69" s="44"/>
      <c r="D69" s="25"/>
      <c r="E69" s="50">
        <v>2.88</v>
      </c>
      <c r="F69" s="44"/>
      <c r="G69" s="25"/>
      <c r="H69" s="49">
        <v>2.57</v>
      </c>
      <c r="I69" s="44"/>
      <c r="J69" s="25"/>
      <c r="K69" s="49">
        <v>2.56</v>
      </c>
      <c r="L69" s="44"/>
      <c r="M69" s="25"/>
      <c r="N69" s="49"/>
      <c r="O69" s="68"/>
      <c r="P69" s="68"/>
      <c r="Q69" s="26"/>
      <c r="R69" s="26"/>
      <c r="S69" s="26"/>
    </row>
    <row r="70" spans="1:19" ht="9">
      <c r="A70" s="22"/>
      <c r="B70" s="49"/>
      <c r="C70" s="44"/>
      <c r="D70" s="25"/>
      <c r="E70" s="49"/>
      <c r="F70" s="44"/>
      <c r="G70" s="25"/>
      <c r="H70" s="49"/>
      <c r="I70" s="44"/>
      <c r="J70" s="25"/>
      <c r="K70" s="49"/>
      <c r="L70" s="44"/>
      <c r="M70" s="25"/>
      <c r="N70" s="49"/>
      <c r="O70" s="68"/>
      <c r="P70" s="68"/>
      <c r="Q70" s="26"/>
      <c r="R70" s="26"/>
      <c r="S70" s="26"/>
    </row>
    <row r="71" spans="1:19" ht="9">
      <c r="A71" s="22" t="s">
        <v>7</v>
      </c>
      <c r="B71" s="50">
        <v>1.1</v>
      </c>
      <c r="C71" s="44"/>
      <c r="D71" s="25"/>
      <c r="E71" s="49">
        <v>1.07</v>
      </c>
      <c r="F71" s="44"/>
      <c r="G71" s="25"/>
      <c r="H71" s="50">
        <v>1.28</v>
      </c>
      <c r="I71" s="44"/>
      <c r="J71" s="25"/>
      <c r="K71" s="50">
        <v>1.27</v>
      </c>
      <c r="L71" s="44"/>
      <c r="M71" s="25"/>
      <c r="N71" s="49"/>
      <c r="O71" s="68"/>
      <c r="P71" s="68"/>
      <c r="Q71" s="77"/>
      <c r="R71" s="26"/>
      <c r="S71" s="26"/>
    </row>
    <row r="72" spans="1:19" ht="9">
      <c r="A72" s="47"/>
      <c r="B72" s="39"/>
      <c r="C72" s="54"/>
      <c r="D72" s="32"/>
      <c r="E72" s="39"/>
      <c r="F72" s="54"/>
      <c r="G72" s="32"/>
      <c r="H72" s="39"/>
      <c r="I72" s="54"/>
      <c r="J72" s="32"/>
      <c r="K72" s="39"/>
      <c r="L72" s="54"/>
      <c r="M72" s="32"/>
      <c r="N72" s="49"/>
      <c r="O72" s="68"/>
      <c r="P72" s="68"/>
      <c r="Q72" s="26"/>
      <c r="R72" s="26"/>
      <c r="S72" s="26"/>
    </row>
    <row r="73" spans="1:19" ht="9">
      <c r="A73" s="6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6"/>
      <c r="R73" s="26"/>
      <c r="S73" s="26"/>
    </row>
    <row r="74" spans="1:19" ht="9">
      <c r="A74" s="69"/>
      <c r="B74" s="45" t="s">
        <v>57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1:19" ht="9">
      <c r="A75" s="69"/>
      <c r="B75" s="45" t="s">
        <v>51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1:19" ht="9">
      <c r="A76" s="69"/>
      <c r="B76" s="45" t="s">
        <v>38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1:19" ht="9">
      <c r="A77" s="69"/>
      <c r="B77" s="45" t="s">
        <v>39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</sheetData>
  <printOptions/>
  <pageMargins left="0.25" right="0.5" top="0.25" bottom="0" header="0.5" footer="0"/>
  <pageSetup horizontalDpi="600" verticalDpi="600" orientation="portrait" scale="95" r:id="rId1"/>
  <headerFooter alignWithMargins="0">
    <oddFooter>&amp;C&amp;"Serifa Std 45 Light,Regular"&amp;8©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2008-08-22T16:18:34Z</cp:lastPrinted>
  <dcterms:created xsi:type="dcterms:W3CDTF">1999-07-29T16:09:51Z</dcterms:created>
  <dcterms:modified xsi:type="dcterms:W3CDTF">2008-11-03T14:14:48Z</dcterms:modified>
  <cp:category/>
  <cp:version/>
  <cp:contentType/>
  <cp:contentStatus/>
</cp:coreProperties>
</file>