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Charts" sheetId="1" r:id="rId1"/>
    <sheet name="Region Vol" sheetId="2" r:id="rId2"/>
    <sheet name="Data for Chart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<sst xmlns="http://schemas.openxmlformats.org/spreadsheetml/2006/main" count="115" uniqueCount="79">
  <si>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</si>
  <si>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</si>
  <si>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</si>
  <si>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</si>
  <si>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</si>
  <si>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</si>
  <si>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</si>
  <si>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</si>
  <si>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</si>
  <si>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</si>
  <si>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 xml:space="preserve"> 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</si>
  <si>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</si>
  <si>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</si>
  <si>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</si>
  <si>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</si>
  <si>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</si>
  <si>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</si>
  <si>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</si>
  <si>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</si>
  <si>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</si>
  <si>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</si>
  <si>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</si>
  <si>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</si>
  <si>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</si>
  <si>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</si>
  <si>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</si>
  <si>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</si>
  <si>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</si>
  <si>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</si>
  <si>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</si>
  <si>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</si>
  <si>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</si>
  <si>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</si>
  <si>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</si>
  <si>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</si>
  <si>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</si>
  <si>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</si>
  <si>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</si>
  <si>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</si>
  <si>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</si>
  <si>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</si>
  <si>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</si>
  <si>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</si>
  <si>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</si>
  <si>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</si>
  <si>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</si>
  <si>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</si>
  <si>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</si>
  <si>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</si>
  <si>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</si>
  <si>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</si>
  <si>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</si>
  <si>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</si>
  <si>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</si>
  <si>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</si>
  <si>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</si>
  <si>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</si>
  <si>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</si>
  <si>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</si>
  <si>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</si>
  <si>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</si>
  <si>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 xml:space="preserve">Non-U.S.** </t>
  </si>
  <si>
    <t>Trust Territories</t>
  </si>
  <si>
    <t>Grand Total</t>
  </si>
  <si>
    <t>National</t>
  </si>
  <si>
    <t>Middle States</t>
  </si>
  <si>
    <t>Midwest</t>
  </si>
  <si>
    <t>New Eng.</t>
  </si>
  <si>
    <t>Southern</t>
  </si>
  <si>
    <t>Southwest</t>
  </si>
  <si>
    <t>Western</t>
  </si>
  <si>
    <t>Volume</t>
  </si>
  <si>
    <t>00</t>
  </si>
  <si>
    <t>01</t>
  </si>
  <si>
    <t>02</t>
  </si>
  <si>
    <t>03</t>
  </si>
  <si>
    <t>2000</t>
  </si>
  <si>
    <t xml:space="preserve">National Total* </t>
  </si>
  <si>
    <t>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</si>
</sst>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/>
    </xf>
    <xf numFmtId="9" fontId="6" fillId="0" borderId="0" xfId="0" applyNumberFormat="1" applyFont="1" applyAlignment="1" quotePrefix="1">
      <alignment horizontal="right"/>
    </xf>
    <xf numFmtId="3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 quotePrefix="1">
      <alignment horizontal="right"/>
    </xf>
    <xf numFmtId="9" fontId="6" fillId="0" borderId="1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 quotePrefix="1">
      <alignment horizontal="righ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NATIONAL EXAMINATION VOLUME</a:t>
            </a:r>
          </a:p>
        </c:rich>
      </c:tx>
      <c:layout>
        <c:manualLayout>
          <c:xMode val="factor"/>
          <c:yMode val="factor"/>
          <c:x val="0.00175"/>
          <c:y val="0.05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23225"/>
          <c:w val="0.84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Charts'!$C$2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Charts'!$C$3:$C$13</c:f>
              <c:numCache>
                <c:ptCount val="11"/>
                <c:pt idx="0">
                  <c:v>684449</c:v>
                </c:pt>
                <c:pt idx="1">
                  <c:v>767881</c:v>
                </c:pt>
                <c:pt idx="2">
                  <c:v>824329</c:v>
                </c:pt>
                <c:pt idx="3">
                  <c:v>899463</c:v>
                </c:pt>
                <c:pt idx="4">
                  <c:v>991952</c:v>
                </c:pt>
                <c:pt idx="5">
                  <c:v>1122414</c:v>
                </c:pt>
                <c:pt idx="6">
                  <c:v>1242324</c:v>
                </c:pt>
                <c:pt idx="7">
                  <c:v>1380146</c:v>
                </c:pt>
                <c:pt idx="8">
                  <c:v>1548999</c:v>
                </c:pt>
                <c:pt idx="9">
                  <c:v>1705207</c:v>
                </c:pt>
                <c:pt idx="10">
                  <c:v>1852700</c:v>
                </c:pt>
              </c:numCache>
            </c:numRef>
          </c:val>
        </c:ser>
        <c:axId val="60311848"/>
        <c:axId val="5935721"/>
      </c:bar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35721"/>
        <c:crosses val="autoZero"/>
        <c:auto val="0"/>
        <c:lblOffset val="100"/>
        <c:noMultiLvlLbl val="0"/>
      </c:catAx>
      <c:valAx>
        <c:axId val="5935721"/>
        <c:scaling>
          <c:orientation val="minMax"/>
          <c:max val="2000000"/>
        </c:scaling>
        <c:axPos val="l"/>
        <c:delete val="0"/>
        <c:numFmt formatCode="General" sourceLinked="1"/>
        <c:majorTickMark val="out"/>
        <c:minorTickMark val="none"/>
        <c:tickLblPos val="nextTo"/>
        <c:crossAx val="60311848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MIDDLE STATES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125"/>
          <c:w val="0.838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Charts'!$D$2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Charts'!$D$3:$D$13</c:f>
              <c:numCache>
                <c:ptCount val="11"/>
                <c:pt idx="0">
                  <c:v>145126</c:v>
                </c:pt>
                <c:pt idx="1">
                  <c:v>161291</c:v>
                </c:pt>
                <c:pt idx="2">
                  <c:v>176804</c:v>
                </c:pt>
                <c:pt idx="3">
                  <c:v>190557</c:v>
                </c:pt>
                <c:pt idx="4">
                  <c:v>207866</c:v>
                </c:pt>
                <c:pt idx="5">
                  <c:v>229911</c:v>
                </c:pt>
                <c:pt idx="6">
                  <c:v>249679</c:v>
                </c:pt>
                <c:pt idx="7">
                  <c:v>270147</c:v>
                </c:pt>
                <c:pt idx="8">
                  <c:v>298275</c:v>
                </c:pt>
                <c:pt idx="9">
                  <c:v>319930</c:v>
                </c:pt>
                <c:pt idx="10">
                  <c:v>345947</c:v>
                </c:pt>
              </c:numCache>
            </c:numRef>
          </c:val>
        </c:ser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031363"/>
        <c:crosses val="autoZero"/>
        <c:auto val="0"/>
        <c:lblOffset val="100"/>
        <c:noMultiLvlLbl val="0"/>
      </c:catAx>
      <c:valAx>
        <c:axId val="11031363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3421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97"/>
          <c:w val="0.149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MIDWESTERN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25"/>
          <c:w val="0.835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Charts'!$E$2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Charts'!$E$3:$E$13</c:f>
              <c:numCache>
                <c:ptCount val="11"/>
                <c:pt idx="0">
                  <c:v>115926</c:v>
                </c:pt>
                <c:pt idx="1">
                  <c:v>133195</c:v>
                </c:pt>
                <c:pt idx="2">
                  <c:v>144014</c:v>
                </c:pt>
                <c:pt idx="3">
                  <c:v>155242</c:v>
                </c:pt>
                <c:pt idx="4">
                  <c:v>171296</c:v>
                </c:pt>
                <c:pt idx="5">
                  <c:v>187126</c:v>
                </c:pt>
                <c:pt idx="6">
                  <c:v>207332</c:v>
                </c:pt>
                <c:pt idx="7">
                  <c:v>227972</c:v>
                </c:pt>
                <c:pt idx="8">
                  <c:v>252477</c:v>
                </c:pt>
                <c:pt idx="9">
                  <c:v>275136</c:v>
                </c:pt>
                <c:pt idx="10">
                  <c:v>295195</c:v>
                </c:pt>
              </c:numCache>
            </c:numRef>
          </c:val>
        </c:ser>
        <c:gapWidth val="100"/>
        <c:axId val="32173404"/>
        <c:axId val="21125181"/>
      </c:bar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25181"/>
        <c:crosses val="autoZero"/>
        <c:auto val="0"/>
        <c:lblOffset val="100"/>
        <c:noMultiLvlLbl val="0"/>
      </c:catAx>
      <c:valAx>
        <c:axId val="21125181"/>
        <c:scaling>
          <c:orientation val="minMax"/>
          <c:max val="350000"/>
        </c:scaling>
        <c:axPos val="l"/>
        <c:delete val="0"/>
        <c:numFmt formatCode="General" sourceLinked="1"/>
        <c:majorTickMark val="out"/>
        <c:minorTickMark val="none"/>
        <c:tickLblPos val="nextTo"/>
        <c:crossAx val="32173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51525"/>
          <c:w val="0.142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7875"/>
          <c:w val="0.819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Charts'!$G$2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Charts'!$G$3:$G$13</c:f>
              <c:numCache>
                <c:ptCount val="11"/>
                <c:pt idx="0">
                  <c:v>165676</c:v>
                </c:pt>
                <c:pt idx="1">
                  <c:v>182332</c:v>
                </c:pt>
                <c:pt idx="2">
                  <c:v>183822</c:v>
                </c:pt>
                <c:pt idx="3">
                  <c:v>197510</c:v>
                </c:pt>
                <c:pt idx="4">
                  <c:v>212246</c:v>
                </c:pt>
                <c:pt idx="5">
                  <c:v>243111</c:v>
                </c:pt>
                <c:pt idx="6">
                  <c:v>260667</c:v>
                </c:pt>
                <c:pt idx="7">
                  <c:v>287346</c:v>
                </c:pt>
                <c:pt idx="8">
                  <c:v>328873</c:v>
                </c:pt>
                <c:pt idx="9">
                  <c:v>370746</c:v>
                </c:pt>
                <c:pt idx="10">
                  <c:v>403183</c:v>
                </c:pt>
              </c:numCache>
            </c:numRef>
          </c:val>
        </c:ser>
        <c:axId val="55908902"/>
        <c:axId val="33418071"/>
      </c:bar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418071"/>
        <c:crosses val="autoZero"/>
        <c:auto val="0"/>
        <c:lblOffset val="100"/>
        <c:noMultiLvlLbl val="0"/>
      </c:catAx>
      <c:valAx>
        <c:axId val="33418071"/>
        <c:scaling>
          <c:orientation val="minMax"/>
          <c:max val="4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590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54025"/>
          <c:w val="0.16075"/>
          <c:h val="0.10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SOUTHWESTERN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8725"/>
          <c:w val="0.814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Charts'!$H$2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Charts'!$H$3:$H$13</c:f>
              <c:numCache>
                <c:ptCount val="11"/>
                <c:pt idx="0">
                  <c:v>43173</c:v>
                </c:pt>
                <c:pt idx="1">
                  <c:v>56202</c:v>
                </c:pt>
                <c:pt idx="2">
                  <c:v>63126</c:v>
                </c:pt>
                <c:pt idx="3">
                  <c:v>74653</c:v>
                </c:pt>
                <c:pt idx="4">
                  <c:v>89127</c:v>
                </c:pt>
                <c:pt idx="5">
                  <c:v>106865</c:v>
                </c:pt>
                <c:pt idx="6">
                  <c:v>128718</c:v>
                </c:pt>
                <c:pt idx="7">
                  <c:v>150686</c:v>
                </c:pt>
                <c:pt idx="8">
                  <c:v>173085</c:v>
                </c:pt>
                <c:pt idx="9">
                  <c:v>197785</c:v>
                </c:pt>
                <c:pt idx="10">
                  <c:v>220235</c:v>
                </c:pt>
              </c:numCache>
            </c:numRef>
          </c:val>
        </c:ser>
        <c:axId val="32327184"/>
        <c:axId val="22509201"/>
      </c:bar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509201"/>
        <c:crosses val="autoZero"/>
        <c:auto val="0"/>
        <c:lblOffset val="100"/>
        <c:noMultiLvlLbl val="0"/>
      </c:catAx>
      <c:valAx>
        <c:axId val="22509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27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5375"/>
          <c:w val="0.14175"/>
          <c:h val="0.10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WESTERN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5"/>
          <c:w val="0.828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Charts'!$I$2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Charts'!$A$3:$A$13</c:f>
              <c:strCache>
                <c:ptCount val="11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'Data for Charts'!$I$3:$I$13</c:f>
              <c:numCache>
                <c:ptCount val="11"/>
                <c:pt idx="0">
                  <c:v>175454</c:v>
                </c:pt>
                <c:pt idx="1">
                  <c:v>191090</c:v>
                </c:pt>
                <c:pt idx="2">
                  <c:v>208620</c:v>
                </c:pt>
                <c:pt idx="3">
                  <c:v>227671</c:v>
                </c:pt>
                <c:pt idx="4">
                  <c:v>253078</c:v>
                </c:pt>
                <c:pt idx="5">
                  <c:v>289683</c:v>
                </c:pt>
                <c:pt idx="6">
                  <c:v>323844</c:v>
                </c:pt>
                <c:pt idx="7">
                  <c:v>364670</c:v>
                </c:pt>
                <c:pt idx="8">
                  <c:v>409856</c:v>
                </c:pt>
                <c:pt idx="9">
                  <c:v>448174</c:v>
                </c:pt>
                <c:pt idx="10">
                  <c:v>487908</c:v>
                </c:pt>
              </c:numCache>
            </c:numRef>
          </c:val>
        </c:ser>
        <c:axId val="1256218"/>
        <c:axId val="11305963"/>
      </c:barChart>
      <c:catAx>
        <c:axId val="125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305963"/>
        <c:crosses val="autoZero"/>
        <c:auto val="0"/>
        <c:lblOffset val="100"/>
        <c:noMultiLvlLbl val="0"/>
      </c:catAx>
      <c:valAx>
        <c:axId val="1130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975"/>
          <c:w val="0.14825"/>
          <c:h val="0.09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NEW ENGLAND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5"/>
          <c:y val="0.16175"/>
          <c:w val="0.767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Charts'!$F$2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Charts'!$A$3:$A$12</c:f>
              <c:strCache>
                <c:ptCount val="10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'Data for Charts'!$F$3:$F$12</c:f>
              <c:numCache>
                <c:ptCount val="10"/>
                <c:pt idx="0">
                  <c:v>39094</c:v>
                </c:pt>
                <c:pt idx="1">
                  <c:v>43771</c:v>
                </c:pt>
                <c:pt idx="2">
                  <c:v>47943</c:v>
                </c:pt>
                <c:pt idx="3">
                  <c:v>53830</c:v>
                </c:pt>
                <c:pt idx="4">
                  <c:v>58339</c:v>
                </c:pt>
                <c:pt idx="5">
                  <c:v>65718</c:v>
                </c:pt>
                <c:pt idx="6">
                  <c:v>72084</c:v>
                </c:pt>
                <c:pt idx="7">
                  <c:v>79325</c:v>
                </c:pt>
                <c:pt idx="8">
                  <c:v>86433</c:v>
                </c:pt>
                <c:pt idx="9">
                  <c:v>93436</c:v>
                </c:pt>
              </c:numCache>
            </c:numRef>
          </c:val>
        </c:ser>
        <c:axId val="34644804"/>
        <c:axId val="43367781"/>
      </c:barChart>
      <c:catAx>
        <c:axId val="3464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367781"/>
        <c:crosses val="autoZero"/>
        <c:auto val="0"/>
        <c:lblOffset val="100"/>
        <c:noMultiLvlLbl val="0"/>
      </c:catAx>
      <c:valAx>
        <c:axId val="43367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4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52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133350</xdr:rowOff>
    </xdr:from>
    <xdr:to>
      <xdr:col>9</xdr:col>
      <xdr:colOff>581025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114425" y="333375"/>
        <a:ext cx="56388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180975</xdr:rowOff>
    </xdr:from>
    <xdr:to>
      <xdr:col>5</xdr:col>
      <xdr:colOff>152400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247650" y="2781300"/>
        <a:ext cx="33337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476250</xdr:colOff>
      <xdr:row>13</xdr:row>
      <xdr:rowOff>180975</xdr:rowOff>
    </xdr:from>
    <xdr:to>
      <xdr:col>10</xdr:col>
      <xdr:colOff>609600</xdr:colOff>
      <xdr:row>22</xdr:row>
      <xdr:rowOff>38100</xdr:rowOff>
    </xdr:to>
    <xdr:graphicFrame>
      <xdr:nvGraphicFramePr>
        <xdr:cNvPr id="3" name="Chart 5"/>
        <xdr:cNvGraphicFramePr/>
      </xdr:nvGraphicFramePr>
      <xdr:xfrm>
        <a:off x="3905250" y="2781300"/>
        <a:ext cx="35623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5</xdr:col>
      <xdr:colOff>0</xdr:colOff>
      <xdr:row>32</xdr:row>
      <xdr:rowOff>85725</xdr:rowOff>
    </xdr:to>
    <xdr:graphicFrame>
      <xdr:nvGraphicFramePr>
        <xdr:cNvPr id="4" name="Chart 6"/>
        <xdr:cNvGraphicFramePr/>
      </xdr:nvGraphicFramePr>
      <xdr:xfrm>
        <a:off x="85725" y="4743450"/>
        <a:ext cx="3343275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457200</xdr:colOff>
      <xdr:row>23</xdr:row>
      <xdr:rowOff>142875</xdr:rowOff>
    </xdr:from>
    <xdr:to>
      <xdr:col>10</xdr:col>
      <xdr:colOff>609600</xdr:colOff>
      <xdr:row>32</xdr:row>
      <xdr:rowOff>76200</xdr:rowOff>
    </xdr:to>
    <xdr:graphicFrame>
      <xdr:nvGraphicFramePr>
        <xdr:cNvPr id="5" name="Chart 7"/>
        <xdr:cNvGraphicFramePr/>
      </xdr:nvGraphicFramePr>
      <xdr:xfrm>
        <a:off x="3886200" y="4743450"/>
        <a:ext cx="35814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33</xdr:row>
      <xdr:rowOff>190500</xdr:rowOff>
    </xdr:from>
    <xdr:to>
      <xdr:col>5</xdr:col>
      <xdr:colOff>133350</xdr:colOff>
      <xdr:row>43</xdr:row>
      <xdr:rowOff>95250</xdr:rowOff>
    </xdr:to>
    <xdr:graphicFrame>
      <xdr:nvGraphicFramePr>
        <xdr:cNvPr id="6" name="Chart 8"/>
        <xdr:cNvGraphicFramePr/>
      </xdr:nvGraphicFramePr>
      <xdr:xfrm>
        <a:off x="200025" y="6791325"/>
        <a:ext cx="336232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34</xdr:row>
      <xdr:rowOff>9525</xdr:rowOff>
    </xdr:from>
    <xdr:to>
      <xdr:col>10</xdr:col>
      <xdr:colOff>600075</xdr:colOff>
      <xdr:row>43</xdr:row>
      <xdr:rowOff>85725</xdr:rowOff>
    </xdr:to>
    <xdr:graphicFrame>
      <xdr:nvGraphicFramePr>
        <xdr:cNvPr id="7" name="Chart 10"/>
        <xdr:cNvGraphicFramePr/>
      </xdr:nvGraphicFramePr>
      <xdr:xfrm>
        <a:off x="3886200" y="6810375"/>
        <a:ext cx="3571875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5.75"/>
  <sheetData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portrait" scale="90" r:id="rId2"/>
  <headerFooter alignWithMargins="0">
    <oddHeader>&amp;C&amp;"Serifa 45 Light,Bold"&amp;16AP &amp;15EXAMINATION VOLUME BY REGION</oddHeader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showGridLines="0" workbookViewId="0" topLeftCell="A1">
      <selection activeCell="A1" sqref="A1"/>
    </sheetView>
  </sheetViews>
  <sheetFormatPr defaultColWidth="9.00390625" defaultRowHeight="15.75"/>
  <cols>
    <col min="1" max="2" width="9.00390625" style="9" customWidth="1"/>
    <col min="3" max="4" width="0" style="9" hidden="1" customWidth="1"/>
    <col min="5" max="15" width="9.00390625" style="9" customWidth="1"/>
    <col min="16" max="16" width="8.875" style="9" customWidth="1"/>
    <col min="17" max="17" width="9.00390625" style="9" customWidth="1"/>
    <col min="18" max="18" width="8.875" style="11" customWidth="1"/>
    <col min="19" max="19" width="9.00390625" style="10" customWidth="1"/>
    <col min="20" max="20" width="8.875" style="11" customWidth="1"/>
    <col min="21" max="21" width="9.00390625" style="10" customWidth="1"/>
    <col min="22" max="16384" width="9.00390625" style="9" customWidth="1"/>
  </cols>
  <sheetData>
    <row r="1" spans="3:24" s="4" customFormat="1" ht="12" customHeight="1">
      <c r="C1" s="5"/>
      <c r="D1" s="5" t="s">
        <v>0</v>
      </c>
      <c r="E1" s="5"/>
      <c r="F1" s="5" t="s">
        <v>0</v>
      </c>
      <c r="G1" s="5"/>
      <c r="H1" s="5" t="s">
        <v>0</v>
      </c>
      <c r="I1" s="5"/>
      <c r="J1" s="5" t="s">
        <v>0</v>
      </c>
      <c r="K1" s="5"/>
      <c r="L1" s="5" t="s">
        <v>0</v>
      </c>
      <c r="M1" s="5"/>
      <c r="N1" s="5" t="s">
        <v>0</v>
      </c>
      <c r="O1" s="5"/>
      <c r="P1" s="5" t="s">
        <v>0</v>
      </c>
      <c r="Q1" s="6"/>
      <c r="R1" s="7" t="s">
        <v>0</v>
      </c>
      <c r="T1" s="7" t="s">
        <v>0</v>
      </c>
      <c r="V1" s="7" t="s">
        <v>0</v>
      </c>
      <c r="X1" s="7" t="s">
        <v>0</v>
      </c>
    </row>
    <row r="2" spans="3:25" s="4" customFormat="1" ht="12" customHeight="1">
      <c r="C2" s="4">
        <v>1991</v>
      </c>
      <c r="D2" s="5" t="s">
        <v>1</v>
      </c>
      <c r="E2" s="4">
        <v>1994</v>
      </c>
      <c r="F2" s="5" t="s">
        <v>1</v>
      </c>
      <c r="G2" s="4">
        <v>1995</v>
      </c>
      <c r="H2" s="5" t="s">
        <v>1</v>
      </c>
      <c r="I2" s="4">
        <v>1996</v>
      </c>
      <c r="J2" s="5" t="s">
        <v>1</v>
      </c>
      <c r="K2" s="4">
        <v>1997</v>
      </c>
      <c r="L2" s="5" t="s">
        <v>1</v>
      </c>
      <c r="M2" s="4">
        <v>1998</v>
      </c>
      <c r="N2" s="5" t="s">
        <v>1</v>
      </c>
      <c r="O2" s="4">
        <v>1999</v>
      </c>
      <c r="P2" s="5" t="s">
        <v>1</v>
      </c>
      <c r="Q2" s="8" t="s">
        <v>76</v>
      </c>
      <c r="R2" s="7" t="s">
        <v>1</v>
      </c>
      <c r="S2" s="4">
        <v>2001</v>
      </c>
      <c r="T2" s="7" t="s">
        <v>1</v>
      </c>
      <c r="U2" s="4">
        <v>2002</v>
      </c>
      <c r="V2" s="7" t="s">
        <v>1</v>
      </c>
      <c r="W2" s="4">
        <v>2003</v>
      </c>
      <c r="X2" s="7" t="s">
        <v>1</v>
      </c>
      <c r="Y2" s="4">
        <v>2004</v>
      </c>
    </row>
    <row r="3" spans="1:21" ht="12" customHeight="1">
      <c r="A3" s="4" t="s">
        <v>2</v>
      </c>
      <c r="Q3" s="10"/>
      <c r="S3" s="9"/>
      <c r="U3" s="9"/>
    </row>
    <row r="4" spans="1:25" ht="12" customHeight="1">
      <c r="A4" s="9" t="s">
        <v>3</v>
      </c>
      <c r="C4" s="10">
        <v>1641</v>
      </c>
      <c r="D4" s="12">
        <v>0.15</v>
      </c>
      <c r="E4" s="10">
        <v>2148</v>
      </c>
      <c r="F4" s="12">
        <v>0.09</v>
      </c>
      <c r="G4" s="10">
        <v>2331</v>
      </c>
      <c r="H4" s="12">
        <v>0.12</v>
      </c>
      <c r="I4" s="10">
        <v>2600</v>
      </c>
      <c r="J4" s="12">
        <v>0.12</v>
      </c>
      <c r="K4" s="10">
        <v>2911</v>
      </c>
      <c r="L4" s="13">
        <v>0.06</v>
      </c>
      <c r="M4" s="10">
        <v>3073</v>
      </c>
      <c r="N4" s="11">
        <f aca="true" t="shared" si="0" ref="N4:N10">(O4-M4)/M4</f>
        <v>0.1080377481288643</v>
      </c>
      <c r="O4" s="10">
        <v>3405</v>
      </c>
      <c r="P4" s="11">
        <f>(Q4-O4)/O4</f>
        <v>0.06872246696035242</v>
      </c>
      <c r="Q4" s="10">
        <v>3639</v>
      </c>
      <c r="R4" s="11">
        <f>(S4-Q4)/Q4</f>
        <v>0.13492717779609784</v>
      </c>
      <c r="S4" s="10">
        <v>4130</v>
      </c>
      <c r="T4" s="11">
        <f aca="true" t="shared" si="1" ref="T4:T10">(U4-S4)/S4</f>
        <v>0.14527845036319612</v>
      </c>
      <c r="U4" s="10">
        <v>4730</v>
      </c>
      <c r="V4" s="11">
        <f aca="true" t="shared" si="2" ref="V4:X10">(W4-U4)/U4</f>
        <v>0.08308668076109936</v>
      </c>
      <c r="W4" s="10">
        <v>5123</v>
      </c>
      <c r="X4" s="11">
        <f t="shared" si="2"/>
        <v>0.12512199882881125</v>
      </c>
      <c r="Y4" s="10">
        <v>5764</v>
      </c>
    </row>
    <row r="5" spans="1:25" ht="12" customHeight="1">
      <c r="A5" s="9" t="s">
        <v>4</v>
      </c>
      <c r="C5" s="10">
        <v>2202</v>
      </c>
      <c r="D5" s="12">
        <v>0.04</v>
      </c>
      <c r="E5" s="10">
        <v>2512</v>
      </c>
      <c r="F5" s="12">
        <v>0.01</v>
      </c>
      <c r="G5" s="10">
        <v>2527</v>
      </c>
      <c r="H5" s="12">
        <v>0.06</v>
      </c>
      <c r="I5" s="10">
        <v>2675</v>
      </c>
      <c r="J5" s="12">
        <v>0.04</v>
      </c>
      <c r="K5" s="10">
        <v>2781</v>
      </c>
      <c r="L5" s="13">
        <v>0.09</v>
      </c>
      <c r="M5" s="10">
        <v>3038</v>
      </c>
      <c r="N5" s="11">
        <f t="shared" si="0"/>
        <v>0.0641869651086241</v>
      </c>
      <c r="O5" s="10">
        <v>3233</v>
      </c>
      <c r="P5" s="11">
        <f aca="true" t="shared" si="3" ref="P5:P10">(Q5-O5)/O5</f>
        <v>0.17259511289823692</v>
      </c>
      <c r="Q5" s="10">
        <v>3791</v>
      </c>
      <c r="R5" s="11">
        <f aca="true" t="shared" si="4" ref="R5:R10">(S5-Q5)/Q5</f>
        <v>0.122658929042469</v>
      </c>
      <c r="S5" s="10">
        <v>4256</v>
      </c>
      <c r="T5" s="11">
        <f t="shared" si="1"/>
        <v>0.0824718045112782</v>
      </c>
      <c r="U5" s="10">
        <v>4607</v>
      </c>
      <c r="V5" s="11">
        <f t="shared" si="2"/>
        <v>0.041458649880616455</v>
      </c>
      <c r="W5" s="10">
        <v>4798</v>
      </c>
      <c r="X5" s="11">
        <f t="shared" si="2"/>
        <v>0.02751146310962901</v>
      </c>
      <c r="Y5" s="10">
        <v>4930</v>
      </c>
    </row>
    <row r="6" spans="1:25" ht="12" customHeight="1">
      <c r="A6" s="9" t="s">
        <v>5</v>
      </c>
      <c r="C6" s="10">
        <v>14344</v>
      </c>
      <c r="D6" s="12">
        <v>0</v>
      </c>
      <c r="E6" s="10">
        <v>16568</v>
      </c>
      <c r="F6" s="12">
        <v>0.18</v>
      </c>
      <c r="G6" s="10">
        <v>19597</v>
      </c>
      <c r="H6" s="12">
        <v>0.09</v>
      </c>
      <c r="I6" s="10">
        <v>21445</v>
      </c>
      <c r="J6" s="12">
        <v>0.09</v>
      </c>
      <c r="K6" s="10">
        <v>23298</v>
      </c>
      <c r="L6" s="13">
        <v>0.1</v>
      </c>
      <c r="M6" s="10">
        <v>25542</v>
      </c>
      <c r="N6" s="11">
        <f t="shared" si="0"/>
        <v>0.1338971106412967</v>
      </c>
      <c r="O6" s="10">
        <v>28962</v>
      </c>
      <c r="P6" s="11">
        <f t="shared" si="3"/>
        <v>0.12582004005248257</v>
      </c>
      <c r="Q6" s="10">
        <v>32606</v>
      </c>
      <c r="R6" s="11">
        <f t="shared" si="4"/>
        <v>0.14604673986382874</v>
      </c>
      <c r="S6" s="10">
        <v>37368</v>
      </c>
      <c r="T6" s="11">
        <f t="shared" si="1"/>
        <v>0.20458681224577177</v>
      </c>
      <c r="U6" s="10">
        <v>45013</v>
      </c>
      <c r="V6" s="11">
        <f t="shared" si="2"/>
        <v>0.1855019660986826</v>
      </c>
      <c r="W6" s="10">
        <v>53363</v>
      </c>
      <c r="X6" s="11">
        <f t="shared" si="2"/>
        <v>0.1547326799467796</v>
      </c>
      <c r="Y6" s="10">
        <v>61620</v>
      </c>
    </row>
    <row r="7" spans="1:25" ht="12" customHeight="1">
      <c r="A7" s="9" t="s">
        <v>6</v>
      </c>
      <c r="C7" s="10">
        <v>20463</v>
      </c>
      <c r="D7" s="12">
        <v>0.08</v>
      </c>
      <c r="E7" s="10">
        <v>25613</v>
      </c>
      <c r="F7" s="12">
        <v>0.12</v>
      </c>
      <c r="G7" s="10">
        <v>28582</v>
      </c>
      <c r="H7" s="12">
        <v>0.11</v>
      </c>
      <c r="I7" s="10">
        <v>31720</v>
      </c>
      <c r="J7" s="12">
        <v>0.06</v>
      </c>
      <c r="K7" s="10">
        <v>33754</v>
      </c>
      <c r="L7" s="13">
        <v>0.06</v>
      </c>
      <c r="M7" s="10">
        <v>35780</v>
      </c>
      <c r="N7" s="11">
        <f t="shared" si="0"/>
        <v>0.14108440469536054</v>
      </c>
      <c r="O7" s="10">
        <v>40828</v>
      </c>
      <c r="P7" s="11">
        <f t="shared" si="3"/>
        <v>0.06240815126873714</v>
      </c>
      <c r="Q7" s="10">
        <v>43376</v>
      </c>
      <c r="R7" s="11">
        <f t="shared" si="4"/>
        <v>0.0842631870158613</v>
      </c>
      <c r="S7" s="10">
        <v>47031</v>
      </c>
      <c r="T7" s="11">
        <f t="shared" si="1"/>
        <v>0.0921519848610491</v>
      </c>
      <c r="U7" s="10">
        <v>51365</v>
      </c>
      <c r="V7" s="11">
        <f t="shared" si="2"/>
        <v>0.07098218631363769</v>
      </c>
      <c r="W7" s="10">
        <v>55011</v>
      </c>
      <c r="X7" s="11">
        <f t="shared" si="2"/>
        <v>0.08241987966043154</v>
      </c>
      <c r="Y7" s="10">
        <v>59545</v>
      </c>
    </row>
    <row r="8" spans="1:25" ht="12" customHeight="1">
      <c r="A8" s="9" t="s">
        <v>7</v>
      </c>
      <c r="C8" s="10">
        <v>61806</v>
      </c>
      <c r="D8" s="12">
        <v>0.05</v>
      </c>
      <c r="E8" s="10">
        <v>74079</v>
      </c>
      <c r="F8" s="12">
        <v>0.1</v>
      </c>
      <c r="G8" s="10">
        <v>81630</v>
      </c>
      <c r="H8" s="12">
        <v>0.09</v>
      </c>
      <c r="I8" s="10">
        <v>88922</v>
      </c>
      <c r="J8" s="12">
        <v>0.08</v>
      </c>
      <c r="K8" s="10">
        <v>95715</v>
      </c>
      <c r="L8" s="13">
        <v>0.1</v>
      </c>
      <c r="M8" s="10">
        <v>105751</v>
      </c>
      <c r="N8" s="11">
        <f t="shared" si="0"/>
        <v>0.08045313992302673</v>
      </c>
      <c r="O8" s="10">
        <v>114259</v>
      </c>
      <c r="P8" s="11">
        <f t="shared" si="3"/>
        <v>0.07740309297298244</v>
      </c>
      <c r="Q8" s="10">
        <v>123103</v>
      </c>
      <c r="R8" s="11">
        <f t="shared" si="4"/>
        <v>0.06770752946719413</v>
      </c>
      <c r="S8" s="10">
        <v>131438</v>
      </c>
      <c r="T8" s="11">
        <f t="shared" si="1"/>
        <v>0.08098875515452153</v>
      </c>
      <c r="U8" s="10">
        <v>142083</v>
      </c>
      <c r="V8" s="11">
        <f t="shared" si="2"/>
        <v>0.055495731368284736</v>
      </c>
      <c r="W8" s="10">
        <v>149968</v>
      </c>
      <c r="X8" s="11">
        <f t="shared" si="2"/>
        <v>0.05067747786194388</v>
      </c>
      <c r="Y8" s="10">
        <v>157568</v>
      </c>
    </row>
    <row r="9" spans="1:25" ht="12" customHeight="1">
      <c r="A9" s="9" t="s">
        <v>8</v>
      </c>
      <c r="C9" s="14">
        <v>19687</v>
      </c>
      <c r="D9" s="15">
        <v>0.06</v>
      </c>
      <c r="E9" s="14">
        <v>24206</v>
      </c>
      <c r="F9" s="15">
        <v>0.1</v>
      </c>
      <c r="G9" s="14">
        <v>26624</v>
      </c>
      <c r="H9" s="15">
        <v>0.11</v>
      </c>
      <c r="I9" s="14">
        <v>29442</v>
      </c>
      <c r="J9" s="15">
        <v>0.09</v>
      </c>
      <c r="K9" s="14">
        <v>32098</v>
      </c>
      <c r="L9" s="16">
        <v>0.08</v>
      </c>
      <c r="M9" s="14">
        <v>34682</v>
      </c>
      <c r="N9" s="17">
        <f t="shared" si="0"/>
        <v>0.13096130557637967</v>
      </c>
      <c r="O9" s="14">
        <v>39224</v>
      </c>
      <c r="P9" s="17">
        <f t="shared" si="3"/>
        <v>0.10044870487456659</v>
      </c>
      <c r="Q9" s="14">
        <v>43164</v>
      </c>
      <c r="R9" s="17">
        <f t="shared" si="4"/>
        <v>0.06394217403391715</v>
      </c>
      <c r="S9" s="14">
        <v>45924</v>
      </c>
      <c r="T9" s="17">
        <f t="shared" si="1"/>
        <v>0.0991420607960979</v>
      </c>
      <c r="U9" s="14">
        <v>50477</v>
      </c>
      <c r="V9" s="17">
        <f t="shared" si="2"/>
        <v>0.023575093606989322</v>
      </c>
      <c r="W9" s="14">
        <v>51667</v>
      </c>
      <c r="X9" s="17">
        <f t="shared" si="2"/>
        <v>0.09392842626821762</v>
      </c>
      <c r="Y9" s="14">
        <v>56520</v>
      </c>
    </row>
    <row r="10" spans="3:25" ht="12" customHeight="1">
      <c r="C10" s="10">
        <v>120143</v>
      </c>
      <c r="D10" s="12">
        <v>0.05</v>
      </c>
      <c r="E10" s="10">
        <v>145126</v>
      </c>
      <c r="F10" s="12">
        <v>0.11</v>
      </c>
      <c r="G10" s="10">
        <v>161291</v>
      </c>
      <c r="H10" s="12">
        <v>0.1</v>
      </c>
      <c r="I10" s="10">
        <v>176804</v>
      </c>
      <c r="J10" s="12">
        <v>0.08</v>
      </c>
      <c r="K10" s="10">
        <v>190557</v>
      </c>
      <c r="L10" s="13">
        <v>0.09</v>
      </c>
      <c r="M10" s="10">
        <f>SUM(M4:M9)</f>
        <v>207866</v>
      </c>
      <c r="N10" s="11">
        <f t="shared" si="0"/>
        <v>0.10605390010872388</v>
      </c>
      <c r="O10" s="10">
        <f>SUM(O4:O9)</f>
        <v>229911</v>
      </c>
      <c r="P10" s="11">
        <f t="shared" si="3"/>
        <v>0.08598109703319981</v>
      </c>
      <c r="Q10" s="10">
        <f>SUM(Q4:Q9)</f>
        <v>249679</v>
      </c>
      <c r="R10" s="11">
        <f t="shared" si="4"/>
        <v>0.08197725880029959</v>
      </c>
      <c r="S10" s="10">
        <f>SUM(S4:S9)</f>
        <v>270147</v>
      </c>
      <c r="T10" s="11">
        <f t="shared" si="1"/>
        <v>0.10412108962897977</v>
      </c>
      <c r="U10" s="10">
        <v>298275</v>
      </c>
      <c r="V10" s="11">
        <f t="shared" si="2"/>
        <v>0.07260078786354873</v>
      </c>
      <c r="W10" s="10">
        <f>SUM(W4:W9)</f>
        <v>319930</v>
      </c>
      <c r="X10" s="11">
        <f t="shared" si="2"/>
        <v>0.08132091394992655</v>
      </c>
      <c r="Y10" s="10">
        <v>345947</v>
      </c>
    </row>
    <row r="11" spans="1:17" ht="12" customHeight="1">
      <c r="A11" s="4" t="s">
        <v>9</v>
      </c>
      <c r="N11" s="11" t="s">
        <v>10</v>
      </c>
      <c r="O11" s="10"/>
      <c r="P11" s="11"/>
      <c r="Q11" s="10"/>
    </row>
    <row r="12" spans="1:25" ht="12" customHeight="1">
      <c r="A12" s="9" t="s">
        <v>11</v>
      </c>
      <c r="C12" s="10">
        <v>24290</v>
      </c>
      <c r="D12" s="12">
        <v>0.1</v>
      </c>
      <c r="E12" s="10">
        <v>30669</v>
      </c>
      <c r="F12" s="12">
        <v>0.14</v>
      </c>
      <c r="G12" s="10">
        <v>34897</v>
      </c>
      <c r="H12" s="12">
        <v>0.05</v>
      </c>
      <c r="I12" s="10">
        <v>36692</v>
      </c>
      <c r="J12" s="12">
        <v>0.06</v>
      </c>
      <c r="K12" s="10">
        <v>39065</v>
      </c>
      <c r="L12" s="13">
        <v>0.07</v>
      </c>
      <c r="M12" s="10">
        <v>41904</v>
      </c>
      <c r="N12" s="11">
        <f aca="true" t="shared" si="5" ref="N12:N25">(O12-M12)/M12</f>
        <v>0.10156548300878197</v>
      </c>
      <c r="O12" s="10">
        <v>46160</v>
      </c>
      <c r="P12" s="11">
        <f aca="true" t="shared" si="6" ref="P12:P25">(Q12-O12)/O12</f>
        <v>0.1209055459272097</v>
      </c>
      <c r="Q12" s="10">
        <v>51741</v>
      </c>
      <c r="R12" s="11">
        <f aca="true" t="shared" si="7" ref="R12:R25">(S12-Q12)/Q12</f>
        <v>0.09203532981581337</v>
      </c>
      <c r="S12" s="10">
        <v>56503</v>
      </c>
      <c r="T12" s="11">
        <f aca="true" t="shared" si="8" ref="T12:T25">(U12-S12)/S12</f>
        <v>0.1258163283365485</v>
      </c>
      <c r="U12" s="10">
        <v>63612</v>
      </c>
      <c r="V12" s="11">
        <f aca="true" t="shared" si="9" ref="V12:X75">(W12-U12)/U12</f>
        <v>0.09301704080991008</v>
      </c>
      <c r="W12" s="10">
        <v>69529</v>
      </c>
      <c r="X12" s="11">
        <f t="shared" si="9"/>
        <v>0.05207898862345208</v>
      </c>
      <c r="Y12" s="10">
        <v>73150</v>
      </c>
    </row>
    <row r="13" spans="1:25" ht="12" customHeight="1">
      <c r="A13" s="9" t="s">
        <v>12</v>
      </c>
      <c r="C13" s="10">
        <v>7009</v>
      </c>
      <c r="D13" s="12">
        <v>0.17</v>
      </c>
      <c r="E13" s="10">
        <v>11738</v>
      </c>
      <c r="F13" s="12">
        <v>0.13</v>
      </c>
      <c r="G13" s="10">
        <v>13265</v>
      </c>
      <c r="H13" s="12">
        <v>0.08</v>
      </c>
      <c r="I13" s="10">
        <v>14263</v>
      </c>
      <c r="J13" s="12">
        <v>-0.08</v>
      </c>
      <c r="K13" s="10">
        <v>13132</v>
      </c>
      <c r="L13" s="13">
        <v>0.05</v>
      </c>
      <c r="M13" s="10">
        <v>13844</v>
      </c>
      <c r="N13" s="11">
        <f t="shared" si="5"/>
        <v>0.046518347298468654</v>
      </c>
      <c r="O13" s="10">
        <v>14488</v>
      </c>
      <c r="P13" s="11">
        <f t="shared" si="6"/>
        <v>0.09083379348426283</v>
      </c>
      <c r="Q13" s="10">
        <v>15804</v>
      </c>
      <c r="R13" s="11">
        <f t="shared" si="7"/>
        <v>0.034674765882055175</v>
      </c>
      <c r="S13" s="10">
        <v>16352</v>
      </c>
      <c r="T13" s="11">
        <f t="shared" si="8"/>
        <v>0.09552348336594912</v>
      </c>
      <c r="U13" s="10">
        <v>17914</v>
      </c>
      <c r="V13" s="11">
        <f t="shared" si="9"/>
        <v>0.14831974991626662</v>
      </c>
      <c r="W13" s="10">
        <v>20571</v>
      </c>
      <c r="X13" s="11">
        <f t="shared" si="9"/>
        <v>0.13392640124447036</v>
      </c>
      <c r="Y13" s="10">
        <v>23326</v>
      </c>
    </row>
    <row r="14" spans="1:25" ht="12" customHeight="1">
      <c r="A14" s="9" t="s">
        <v>13</v>
      </c>
      <c r="C14" s="10">
        <v>2023</v>
      </c>
      <c r="D14" s="12">
        <v>0.13</v>
      </c>
      <c r="E14" s="10">
        <v>3037</v>
      </c>
      <c r="F14" s="12">
        <v>0.19</v>
      </c>
      <c r="G14" s="10">
        <v>3627</v>
      </c>
      <c r="H14" s="12">
        <v>0.13</v>
      </c>
      <c r="I14" s="10">
        <v>4112</v>
      </c>
      <c r="J14" s="12">
        <v>0.13</v>
      </c>
      <c r="K14" s="10">
        <v>4647</v>
      </c>
      <c r="L14" s="13">
        <v>0.05</v>
      </c>
      <c r="M14" s="10">
        <v>4874</v>
      </c>
      <c r="N14" s="11">
        <f t="shared" si="5"/>
        <v>0.07529749692244563</v>
      </c>
      <c r="O14" s="10">
        <v>5241</v>
      </c>
      <c r="P14" s="11">
        <f t="shared" si="6"/>
        <v>0.06678114863575653</v>
      </c>
      <c r="Q14" s="10">
        <v>5591</v>
      </c>
      <c r="R14" s="11">
        <f t="shared" si="7"/>
        <v>0.07225898765873726</v>
      </c>
      <c r="S14" s="10">
        <v>5995</v>
      </c>
      <c r="T14" s="11">
        <f t="shared" si="8"/>
        <v>0.0950792326939116</v>
      </c>
      <c r="U14" s="10">
        <v>6565</v>
      </c>
      <c r="V14" s="11">
        <f t="shared" si="9"/>
        <v>0.1760853008377761</v>
      </c>
      <c r="W14" s="10">
        <v>7721</v>
      </c>
      <c r="X14" s="11">
        <f t="shared" si="9"/>
        <v>0.06100246082113716</v>
      </c>
      <c r="Y14" s="10">
        <v>8192</v>
      </c>
    </row>
    <row r="15" spans="1:25" ht="12" customHeight="1">
      <c r="A15" s="9" t="s">
        <v>14</v>
      </c>
      <c r="C15" s="10">
        <v>2219</v>
      </c>
      <c r="D15" s="12">
        <v>-0.03</v>
      </c>
      <c r="E15" s="10">
        <v>2503</v>
      </c>
      <c r="F15" s="12">
        <v>0.12</v>
      </c>
      <c r="G15" s="10">
        <v>2795</v>
      </c>
      <c r="H15" s="12">
        <v>0.2</v>
      </c>
      <c r="I15" s="10">
        <v>3348</v>
      </c>
      <c r="J15" s="12">
        <v>0.04</v>
      </c>
      <c r="K15" s="10">
        <v>3473</v>
      </c>
      <c r="L15" s="13">
        <v>0.11</v>
      </c>
      <c r="M15" s="10">
        <v>3842</v>
      </c>
      <c r="N15" s="11">
        <f t="shared" si="5"/>
        <v>0.10697553357626237</v>
      </c>
      <c r="O15" s="10">
        <v>4253</v>
      </c>
      <c r="P15" s="11">
        <f t="shared" si="6"/>
        <v>0.14178227133787916</v>
      </c>
      <c r="Q15" s="10">
        <v>4856</v>
      </c>
      <c r="R15" s="11">
        <f t="shared" si="7"/>
        <v>0.07166392092257001</v>
      </c>
      <c r="S15" s="10">
        <v>5204</v>
      </c>
      <c r="T15" s="11">
        <f t="shared" si="8"/>
        <v>0.09396617986164489</v>
      </c>
      <c r="U15" s="10">
        <v>5693</v>
      </c>
      <c r="V15" s="11">
        <f t="shared" si="9"/>
        <v>0.1122431055682417</v>
      </c>
      <c r="W15" s="10">
        <v>6332</v>
      </c>
      <c r="X15" s="11">
        <f t="shared" si="9"/>
        <v>0.08243840808591282</v>
      </c>
      <c r="Y15" s="10">
        <v>6854</v>
      </c>
    </row>
    <row r="16" spans="1:25" ht="12" customHeight="1">
      <c r="A16" s="9" t="s">
        <v>15</v>
      </c>
      <c r="C16" s="10">
        <v>15325</v>
      </c>
      <c r="D16" s="12">
        <v>0.06</v>
      </c>
      <c r="E16" s="10">
        <v>18656</v>
      </c>
      <c r="F16" s="12">
        <v>0.09</v>
      </c>
      <c r="G16" s="10">
        <v>20428</v>
      </c>
      <c r="H16" s="12">
        <v>0.07</v>
      </c>
      <c r="I16" s="10">
        <v>21815</v>
      </c>
      <c r="J16" s="12">
        <v>0.13</v>
      </c>
      <c r="K16" s="10">
        <v>24702</v>
      </c>
      <c r="L16" s="13">
        <v>0.09</v>
      </c>
      <c r="M16" s="10">
        <v>26940</v>
      </c>
      <c r="N16" s="11">
        <f t="shared" si="5"/>
        <v>0.1093170007423905</v>
      </c>
      <c r="O16" s="10">
        <v>29885</v>
      </c>
      <c r="P16" s="11">
        <f t="shared" si="6"/>
        <v>0.10670905136356032</v>
      </c>
      <c r="Q16" s="10">
        <v>33074</v>
      </c>
      <c r="R16" s="11">
        <f t="shared" si="7"/>
        <v>0.09859708532381932</v>
      </c>
      <c r="S16" s="10">
        <v>36335</v>
      </c>
      <c r="T16" s="11">
        <f t="shared" si="8"/>
        <v>0.09084904362185221</v>
      </c>
      <c r="U16" s="10">
        <v>39636</v>
      </c>
      <c r="V16" s="11">
        <f t="shared" si="9"/>
        <v>0.07457866585931981</v>
      </c>
      <c r="W16" s="10">
        <v>42592</v>
      </c>
      <c r="X16" s="11">
        <f t="shared" si="9"/>
        <v>0.04836589030803907</v>
      </c>
      <c r="Y16" s="10">
        <v>44652</v>
      </c>
    </row>
    <row r="17" spans="1:25" ht="12" customHeight="1">
      <c r="A17" s="9" t="s">
        <v>16</v>
      </c>
      <c r="C17" s="10">
        <v>4306</v>
      </c>
      <c r="D17" s="12">
        <v>0.13</v>
      </c>
      <c r="E17" s="10">
        <v>6491</v>
      </c>
      <c r="F17" s="12">
        <v>0.45</v>
      </c>
      <c r="G17" s="10">
        <v>9401</v>
      </c>
      <c r="H17" s="12">
        <v>0.19</v>
      </c>
      <c r="I17" s="10">
        <v>11169</v>
      </c>
      <c r="J17" s="12">
        <v>0.13</v>
      </c>
      <c r="K17" s="10">
        <v>12641</v>
      </c>
      <c r="L17" s="13">
        <v>0.28</v>
      </c>
      <c r="M17" s="10">
        <v>16151</v>
      </c>
      <c r="N17" s="11">
        <f t="shared" si="5"/>
        <v>0.10643303820196892</v>
      </c>
      <c r="O17" s="10">
        <v>17870</v>
      </c>
      <c r="P17" s="11">
        <f t="shared" si="6"/>
        <v>0.09552322327923894</v>
      </c>
      <c r="Q17" s="10">
        <v>19577</v>
      </c>
      <c r="R17" s="11">
        <f t="shared" si="7"/>
        <v>0.1756142412014098</v>
      </c>
      <c r="S17" s="10">
        <v>23015</v>
      </c>
      <c r="T17" s="11">
        <f t="shared" si="8"/>
        <v>0.06791223115359549</v>
      </c>
      <c r="U17" s="10">
        <v>24578</v>
      </c>
      <c r="V17" s="11">
        <f t="shared" si="9"/>
        <v>0.031125396696232405</v>
      </c>
      <c r="W17" s="10">
        <v>25343</v>
      </c>
      <c r="X17" s="11">
        <f t="shared" si="9"/>
        <v>0.0656591563745413</v>
      </c>
      <c r="Y17" s="10">
        <v>27007</v>
      </c>
    </row>
    <row r="18" spans="1:25" ht="12" customHeight="1">
      <c r="A18" s="9" t="s">
        <v>17</v>
      </c>
      <c r="C18" s="10">
        <v>4170</v>
      </c>
      <c r="D18" s="12">
        <v>0.1</v>
      </c>
      <c r="E18" s="10">
        <v>5581</v>
      </c>
      <c r="F18" s="12">
        <v>0.09</v>
      </c>
      <c r="G18" s="10">
        <v>6070</v>
      </c>
      <c r="H18" s="12">
        <v>0.07</v>
      </c>
      <c r="I18" s="10">
        <v>6512</v>
      </c>
      <c r="J18" s="12">
        <v>0.06</v>
      </c>
      <c r="K18" s="10">
        <v>6913</v>
      </c>
      <c r="L18" s="13">
        <v>0.12</v>
      </c>
      <c r="M18" s="10">
        <v>7745</v>
      </c>
      <c r="N18" s="11">
        <f t="shared" si="5"/>
        <v>0.1329890251775339</v>
      </c>
      <c r="O18" s="10">
        <v>8775</v>
      </c>
      <c r="P18" s="11">
        <f t="shared" si="6"/>
        <v>0.13994301994301994</v>
      </c>
      <c r="Q18" s="10">
        <v>10003</v>
      </c>
      <c r="R18" s="11">
        <f t="shared" si="7"/>
        <v>0.17534739578126562</v>
      </c>
      <c r="S18" s="10">
        <v>11757</v>
      </c>
      <c r="T18" s="11">
        <f t="shared" si="8"/>
        <v>0.16509313600408268</v>
      </c>
      <c r="U18" s="10">
        <v>13698</v>
      </c>
      <c r="V18" s="11">
        <f t="shared" si="9"/>
        <v>0.10388377865381808</v>
      </c>
      <c r="W18" s="10">
        <v>15121</v>
      </c>
      <c r="X18" s="11">
        <f t="shared" si="9"/>
        <v>0.07592090470206997</v>
      </c>
      <c r="Y18" s="10">
        <v>16269</v>
      </c>
    </row>
    <row r="19" spans="1:25" ht="12" customHeight="1">
      <c r="A19" s="9" t="s">
        <v>18</v>
      </c>
      <c r="C19" s="10">
        <v>1599</v>
      </c>
      <c r="D19" s="12">
        <v>0.09</v>
      </c>
      <c r="E19" s="10">
        <v>1982</v>
      </c>
      <c r="F19" s="12">
        <v>0.08</v>
      </c>
      <c r="G19" s="10">
        <v>2143</v>
      </c>
      <c r="H19" s="12">
        <v>-0.05</v>
      </c>
      <c r="I19" s="10">
        <v>2036</v>
      </c>
      <c r="J19" s="12">
        <v>0.15</v>
      </c>
      <c r="K19" s="10">
        <v>2337</v>
      </c>
      <c r="L19" s="13">
        <v>0.05</v>
      </c>
      <c r="M19" s="10">
        <v>2448</v>
      </c>
      <c r="N19" s="11">
        <f t="shared" si="5"/>
        <v>-0.08700980392156862</v>
      </c>
      <c r="O19" s="10">
        <v>2235</v>
      </c>
      <c r="P19" s="11">
        <f t="shared" si="6"/>
        <v>0.05100671140939597</v>
      </c>
      <c r="Q19" s="10">
        <v>2349</v>
      </c>
      <c r="R19" s="11">
        <f t="shared" si="7"/>
        <v>0.08343976160068114</v>
      </c>
      <c r="S19" s="10">
        <v>2545</v>
      </c>
      <c r="T19" s="11">
        <f t="shared" si="8"/>
        <v>0.12534381139489195</v>
      </c>
      <c r="U19" s="10">
        <v>2864</v>
      </c>
      <c r="V19" s="11">
        <f t="shared" si="9"/>
        <v>-0.07262569832402235</v>
      </c>
      <c r="W19" s="10">
        <v>2656</v>
      </c>
      <c r="X19" s="11">
        <f t="shared" si="9"/>
        <v>0.2311746987951807</v>
      </c>
      <c r="Y19" s="10">
        <v>3270</v>
      </c>
    </row>
    <row r="20" spans="1:25" ht="12" customHeight="1">
      <c r="A20" s="9" t="s">
        <v>19</v>
      </c>
      <c r="C20" s="9">
        <v>321</v>
      </c>
      <c r="D20" s="12">
        <v>-0.04</v>
      </c>
      <c r="E20" s="9">
        <v>358</v>
      </c>
      <c r="F20" s="12">
        <v>0.24</v>
      </c>
      <c r="G20" s="9">
        <v>443</v>
      </c>
      <c r="H20" s="12">
        <v>0.37</v>
      </c>
      <c r="I20" s="9">
        <v>606</v>
      </c>
      <c r="J20" s="12">
        <v>-0.11</v>
      </c>
      <c r="K20" s="9">
        <v>537</v>
      </c>
      <c r="L20" s="13">
        <v>0.42</v>
      </c>
      <c r="M20" s="10">
        <v>763</v>
      </c>
      <c r="N20" s="11">
        <f t="shared" si="5"/>
        <v>0.1258191349934469</v>
      </c>
      <c r="O20" s="10">
        <v>859</v>
      </c>
      <c r="P20" s="11">
        <f t="shared" si="6"/>
        <v>0.14435389988358557</v>
      </c>
      <c r="Q20" s="10">
        <v>983</v>
      </c>
      <c r="R20" s="11">
        <f t="shared" si="7"/>
        <v>0.11190233977619532</v>
      </c>
      <c r="S20" s="10">
        <v>1093</v>
      </c>
      <c r="T20" s="11">
        <f t="shared" si="8"/>
        <v>0.19121683440073192</v>
      </c>
      <c r="U20" s="10">
        <v>1302</v>
      </c>
      <c r="V20" s="11">
        <f t="shared" si="9"/>
        <v>-0.008448540706605223</v>
      </c>
      <c r="W20" s="10">
        <v>1291</v>
      </c>
      <c r="X20" s="11">
        <f t="shared" si="9"/>
        <v>-0.009295120061967466</v>
      </c>
      <c r="Y20" s="10">
        <v>1279</v>
      </c>
    </row>
    <row r="21" spans="1:25" ht="12" customHeight="1">
      <c r="A21" s="9" t="s">
        <v>20</v>
      </c>
      <c r="C21" s="10">
        <v>17065</v>
      </c>
      <c r="D21" s="12">
        <v>0.12</v>
      </c>
      <c r="E21" s="10">
        <v>21998</v>
      </c>
      <c r="F21" s="12">
        <v>0.1</v>
      </c>
      <c r="G21" s="10">
        <v>24286</v>
      </c>
      <c r="H21" s="12">
        <v>0.05</v>
      </c>
      <c r="I21" s="10">
        <v>25533</v>
      </c>
      <c r="J21" s="12">
        <v>0.08</v>
      </c>
      <c r="K21" s="10">
        <v>27650</v>
      </c>
      <c r="L21" s="13">
        <v>0.09</v>
      </c>
      <c r="M21" s="10">
        <v>30274</v>
      </c>
      <c r="N21" s="11">
        <f t="shared" si="5"/>
        <v>0.09902886965713154</v>
      </c>
      <c r="O21" s="10">
        <v>33272</v>
      </c>
      <c r="P21" s="11">
        <f t="shared" si="6"/>
        <v>0.08193075258475595</v>
      </c>
      <c r="Q21" s="10">
        <v>35998</v>
      </c>
      <c r="R21" s="11">
        <f t="shared" si="7"/>
        <v>0.09889438302127895</v>
      </c>
      <c r="S21" s="10">
        <v>39558</v>
      </c>
      <c r="T21" s="11">
        <f t="shared" si="8"/>
        <v>0.12098690530360483</v>
      </c>
      <c r="U21" s="10">
        <v>44344</v>
      </c>
      <c r="V21" s="11">
        <f t="shared" si="9"/>
        <v>0.08752029586866318</v>
      </c>
      <c r="W21" s="10">
        <v>48225</v>
      </c>
      <c r="X21" s="11">
        <f t="shared" si="9"/>
        <v>0.07991705546915501</v>
      </c>
      <c r="Y21" s="10">
        <v>52079</v>
      </c>
    </row>
    <row r="22" spans="1:25" ht="12" customHeight="1">
      <c r="A22" s="9" t="s">
        <v>21</v>
      </c>
      <c r="C22" s="9">
        <v>343</v>
      </c>
      <c r="D22" s="12">
        <v>-0.01</v>
      </c>
      <c r="E22" s="9">
        <v>451</v>
      </c>
      <c r="F22" s="12">
        <v>0.57</v>
      </c>
      <c r="G22" s="9">
        <v>707</v>
      </c>
      <c r="H22" s="12">
        <v>0.25</v>
      </c>
      <c r="I22" s="9">
        <v>884</v>
      </c>
      <c r="J22" s="12">
        <v>0.32</v>
      </c>
      <c r="K22" s="10">
        <v>1165</v>
      </c>
      <c r="L22" s="13">
        <v>0.32</v>
      </c>
      <c r="M22" s="10">
        <v>1536</v>
      </c>
      <c r="N22" s="11">
        <f t="shared" si="5"/>
        <v>0.06575520833333333</v>
      </c>
      <c r="O22" s="10">
        <v>1637</v>
      </c>
      <c r="P22" s="11">
        <f t="shared" si="6"/>
        <v>0.19059254734270006</v>
      </c>
      <c r="Q22" s="10">
        <v>1949</v>
      </c>
      <c r="R22" s="11">
        <f t="shared" si="7"/>
        <v>0.07850179579271421</v>
      </c>
      <c r="S22" s="10">
        <v>2102</v>
      </c>
      <c r="T22" s="11">
        <f t="shared" si="8"/>
        <v>0.09514747859181731</v>
      </c>
      <c r="U22" s="10">
        <v>2302</v>
      </c>
      <c r="V22" s="11">
        <f t="shared" si="9"/>
        <v>0.10295395308427455</v>
      </c>
      <c r="W22" s="10">
        <v>2539</v>
      </c>
      <c r="X22" s="11">
        <f t="shared" si="9"/>
        <v>0.16699487987396613</v>
      </c>
      <c r="Y22" s="10">
        <v>2963</v>
      </c>
    </row>
    <row r="23" spans="1:25" ht="12" customHeight="1">
      <c r="A23" s="9" t="s">
        <v>22</v>
      </c>
      <c r="C23" s="10">
        <v>2346</v>
      </c>
      <c r="D23" s="12">
        <v>0.1</v>
      </c>
      <c r="E23" s="10">
        <v>2920</v>
      </c>
      <c r="F23" s="12">
        <v>0.1</v>
      </c>
      <c r="G23" s="10">
        <v>3225</v>
      </c>
      <c r="H23" s="12">
        <v>0.01</v>
      </c>
      <c r="I23" s="10">
        <v>3257</v>
      </c>
      <c r="J23" s="12">
        <v>0.03</v>
      </c>
      <c r="K23" s="10">
        <v>3340</v>
      </c>
      <c r="L23" s="18">
        <v>-0.03</v>
      </c>
      <c r="M23" s="10">
        <v>3224</v>
      </c>
      <c r="N23" s="11">
        <f t="shared" si="5"/>
        <v>0.02512406947890819</v>
      </c>
      <c r="O23" s="10">
        <v>3305</v>
      </c>
      <c r="P23" s="11">
        <f t="shared" si="6"/>
        <v>0.12254160363086233</v>
      </c>
      <c r="Q23" s="10">
        <v>3710</v>
      </c>
      <c r="R23" s="11">
        <f t="shared" si="7"/>
        <v>0.019946091644204852</v>
      </c>
      <c r="S23" s="10">
        <v>3784</v>
      </c>
      <c r="T23" s="11">
        <f t="shared" si="8"/>
        <v>0.10570824524312897</v>
      </c>
      <c r="U23" s="10">
        <v>4184</v>
      </c>
      <c r="V23" s="11">
        <f t="shared" si="9"/>
        <v>0.14507648183556404</v>
      </c>
      <c r="W23" s="10">
        <v>4791</v>
      </c>
      <c r="X23" s="11">
        <f t="shared" si="9"/>
        <v>-0.008557712377374243</v>
      </c>
      <c r="Y23" s="10">
        <v>4750</v>
      </c>
    </row>
    <row r="24" spans="1:25" ht="12" customHeight="1">
      <c r="A24" s="9" t="s">
        <v>23</v>
      </c>
      <c r="C24" s="14">
        <v>4909</v>
      </c>
      <c r="D24" s="15">
        <v>0.23</v>
      </c>
      <c r="E24" s="14">
        <v>9542</v>
      </c>
      <c r="F24" s="15">
        <v>0.25</v>
      </c>
      <c r="G24" s="14">
        <v>11908</v>
      </c>
      <c r="H24" s="15">
        <v>0.16</v>
      </c>
      <c r="I24" s="14">
        <v>13787</v>
      </c>
      <c r="J24" s="15">
        <v>0.13</v>
      </c>
      <c r="K24" s="14">
        <v>15640</v>
      </c>
      <c r="L24" s="16">
        <v>0.13</v>
      </c>
      <c r="M24" s="14">
        <v>17751</v>
      </c>
      <c r="N24" s="17">
        <f t="shared" si="5"/>
        <v>0.07858712185229001</v>
      </c>
      <c r="O24" s="14">
        <v>19146</v>
      </c>
      <c r="P24" s="17">
        <f t="shared" si="6"/>
        <v>0.13323931891778962</v>
      </c>
      <c r="Q24" s="14">
        <v>21697</v>
      </c>
      <c r="R24" s="17">
        <f t="shared" si="7"/>
        <v>0.09365350048393788</v>
      </c>
      <c r="S24" s="14">
        <v>23729</v>
      </c>
      <c r="T24" s="17">
        <f t="shared" si="8"/>
        <v>0.08664503350330818</v>
      </c>
      <c r="U24" s="14">
        <v>25785</v>
      </c>
      <c r="V24" s="17">
        <f t="shared" si="9"/>
        <v>0.10238510762070971</v>
      </c>
      <c r="W24" s="14">
        <v>28425</v>
      </c>
      <c r="X24" s="17">
        <f t="shared" si="9"/>
        <v>0.10480211081794195</v>
      </c>
      <c r="Y24" s="14">
        <v>31404</v>
      </c>
    </row>
    <row r="25" spans="3:25" ht="12" customHeight="1">
      <c r="C25" s="10">
        <v>85925</v>
      </c>
      <c r="D25" s="12">
        <v>0.11</v>
      </c>
      <c r="E25" s="10">
        <v>115926</v>
      </c>
      <c r="F25" s="12">
        <v>0.15</v>
      </c>
      <c r="G25" s="10">
        <v>133195</v>
      </c>
      <c r="H25" s="12">
        <v>0.08</v>
      </c>
      <c r="I25" s="10">
        <v>144014</v>
      </c>
      <c r="J25" s="12">
        <v>0.08</v>
      </c>
      <c r="K25" s="10">
        <v>155242</v>
      </c>
      <c r="L25" s="13">
        <v>0.1</v>
      </c>
      <c r="M25" s="10">
        <f>SUM(M12:M24)</f>
        <v>171296</v>
      </c>
      <c r="N25" s="11">
        <f t="shared" si="5"/>
        <v>0.09241313282271624</v>
      </c>
      <c r="O25" s="10">
        <f>SUM(O12:O24)</f>
        <v>187126</v>
      </c>
      <c r="P25" s="11">
        <f t="shared" si="6"/>
        <v>0.10798071887391383</v>
      </c>
      <c r="Q25" s="10">
        <f>SUM(Q12:Q24)</f>
        <v>207332</v>
      </c>
      <c r="R25" s="11">
        <f t="shared" si="7"/>
        <v>0.09955047942430498</v>
      </c>
      <c r="S25" s="10">
        <f>SUM(S12:S24)</f>
        <v>227972</v>
      </c>
      <c r="T25" s="11">
        <f t="shared" si="8"/>
        <v>0.10749127085782464</v>
      </c>
      <c r="U25" s="10">
        <v>252477</v>
      </c>
      <c r="V25" s="11">
        <f t="shared" si="9"/>
        <v>0.08974678881640703</v>
      </c>
      <c r="W25" s="10">
        <f>SUM(W12:W24)</f>
        <v>275136</v>
      </c>
      <c r="X25" s="11">
        <f t="shared" si="9"/>
        <v>0.07290576296813213</v>
      </c>
      <c r="Y25" s="10">
        <v>295195</v>
      </c>
    </row>
    <row r="26" spans="1:21" ht="12" customHeight="1">
      <c r="A26" s="4" t="s">
        <v>24</v>
      </c>
      <c r="L26" s="11" t="s">
        <v>10</v>
      </c>
      <c r="M26" s="10"/>
      <c r="N26" s="11"/>
      <c r="O26" s="10"/>
      <c r="P26" s="11"/>
      <c r="Q26" s="10"/>
      <c r="T26" s="9"/>
      <c r="U26" s="9"/>
    </row>
    <row r="27" spans="1:25" ht="12" customHeight="1">
      <c r="A27" s="9" t="s">
        <v>25</v>
      </c>
      <c r="C27" s="10">
        <v>9158</v>
      </c>
      <c r="D27" s="12">
        <v>0.05</v>
      </c>
      <c r="E27" s="10">
        <v>10469</v>
      </c>
      <c r="F27" s="12">
        <v>0.14</v>
      </c>
      <c r="G27" s="10">
        <v>11891</v>
      </c>
      <c r="H27" s="12">
        <v>0.08</v>
      </c>
      <c r="I27" s="10">
        <v>12824</v>
      </c>
      <c r="J27" s="12">
        <v>0.12</v>
      </c>
      <c r="K27" s="10">
        <v>14345</v>
      </c>
      <c r="L27" s="13">
        <v>0.13</v>
      </c>
      <c r="M27" s="10">
        <v>16164</v>
      </c>
      <c r="N27" s="11">
        <f aca="true" t="shared" si="10" ref="N27:N33">(O27-M27)/M27</f>
        <v>0.1534892353377877</v>
      </c>
      <c r="O27" s="10">
        <v>18645</v>
      </c>
      <c r="P27" s="11">
        <f aca="true" t="shared" si="11" ref="P27:P33">(Q27-O27)/O27</f>
        <v>0.1305443818718155</v>
      </c>
      <c r="Q27" s="10">
        <v>21079</v>
      </c>
      <c r="R27" s="11">
        <f aca="true" t="shared" si="12" ref="R27:R33">(S27-Q27)/Q27</f>
        <v>0.10802220219175483</v>
      </c>
      <c r="S27" s="10">
        <v>23356</v>
      </c>
      <c r="T27" s="11">
        <f aca="true" t="shared" si="13" ref="T27:T33">(U27-S27)/S27</f>
        <v>0.10078780613118685</v>
      </c>
      <c r="U27" s="10">
        <v>25710</v>
      </c>
      <c r="V27" s="11">
        <f t="shared" si="9"/>
        <v>0.0721898094126799</v>
      </c>
      <c r="W27" s="10">
        <v>27566</v>
      </c>
      <c r="X27" s="11">
        <f t="shared" si="9"/>
        <v>0.07501995211492418</v>
      </c>
      <c r="Y27" s="10">
        <v>29634</v>
      </c>
    </row>
    <row r="28" spans="1:25" ht="12" customHeight="1">
      <c r="A28" s="9" t="s">
        <v>26</v>
      </c>
      <c r="C28" s="10">
        <v>1900</v>
      </c>
      <c r="D28" s="12">
        <v>0.1</v>
      </c>
      <c r="E28" s="10">
        <v>2520</v>
      </c>
      <c r="F28" s="12">
        <v>0.18</v>
      </c>
      <c r="G28" s="10">
        <v>2982</v>
      </c>
      <c r="H28" s="12">
        <v>0.09</v>
      </c>
      <c r="I28" s="10">
        <v>3263</v>
      </c>
      <c r="J28" s="12">
        <v>0.22</v>
      </c>
      <c r="K28" s="10">
        <v>3968</v>
      </c>
      <c r="L28" s="13">
        <v>-0.05</v>
      </c>
      <c r="M28" s="10">
        <v>3788</v>
      </c>
      <c r="N28" s="11">
        <f t="shared" si="10"/>
        <v>0.17819429778247095</v>
      </c>
      <c r="O28" s="10">
        <v>4463</v>
      </c>
      <c r="P28" s="11">
        <f t="shared" si="11"/>
        <v>0.08424826349988797</v>
      </c>
      <c r="Q28" s="10">
        <v>4839</v>
      </c>
      <c r="R28" s="11">
        <f t="shared" si="12"/>
        <v>0.12957222566646</v>
      </c>
      <c r="S28" s="10">
        <v>5466</v>
      </c>
      <c r="T28" s="11">
        <f t="shared" si="13"/>
        <v>0.10684229784120014</v>
      </c>
      <c r="U28" s="10">
        <v>6050</v>
      </c>
      <c r="V28" s="11">
        <f t="shared" si="9"/>
        <v>0.11322314049586776</v>
      </c>
      <c r="W28" s="10">
        <v>6735</v>
      </c>
      <c r="X28" s="11">
        <f t="shared" si="9"/>
        <v>0.09992576095025983</v>
      </c>
      <c r="Y28" s="10">
        <v>7408</v>
      </c>
    </row>
    <row r="29" spans="1:25" ht="12" customHeight="1">
      <c r="A29" s="9" t="s">
        <v>27</v>
      </c>
      <c r="C29" s="10">
        <v>16706</v>
      </c>
      <c r="D29" s="12">
        <v>0.07</v>
      </c>
      <c r="E29" s="10">
        <v>20116</v>
      </c>
      <c r="F29" s="12">
        <v>0.09</v>
      </c>
      <c r="G29" s="10">
        <v>21955</v>
      </c>
      <c r="H29" s="12">
        <v>0.1</v>
      </c>
      <c r="I29" s="10">
        <v>24209</v>
      </c>
      <c r="J29" s="12">
        <v>0.13</v>
      </c>
      <c r="K29" s="10">
        <v>27313</v>
      </c>
      <c r="L29" s="13">
        <v>0.07</v>
      </c>
      <c r="M29" s="10">
        <v>29224</v>
      </c>
      <c r="N29" s="11">
        <f t="shared" si="10"/>
        <v>0.10696687653983028</v>
      </c>
      <c r="O29" s="10">
        <v>32350</v>
      </c>
      <c r="P29" s="11">
        <f t="shared" si="11"/>
        <v>0.08853168469860896</v>
      </c>
      <c r="Q29" s="10">
        <v>35214</v>
      </c>
      <c r="R29" s="11">
        <f t="shared" si="12"/>
        <v>0.10155051967967285</v>
      </c>
      <c r="S29" s="10">
        <v>38790</v>
      </c>
      <c r="T29" s="11">
        <f t="shared" si="13"/>
        <v>0.08094869811807166</v>
      </c>
      <c r="U29" s="10">
        <v>41930</v>
      </c>
      <c r="V29" s="11">
        <f t="shared" si="9"/>
        <v>0.09284521822084427</v>
      </c>
      <c r="W29" s="10">
        <v>45823</v>
      </c>
      <c r="X29" s="11">
        <f t="shared" si="9"/>
        <v>0.061933963293542546</v>
      </c>
      <c r="Y29" s="10">
        <v>48661</v>
      </c>
    </row>
    <row r="30" spans="1:25" ht="12" customHeight="1">
      <c r="A30" s="9" t="s">
        <v>28</v>
      </c>
      <c r="C30" s="10">
        <v>2023</v>
      </c>
      <c r="D30" s="12">
        <v>0.16</v>
      </c>
      <c r="E30" s="10">
        <v>2613</v>
      </c>
      <c r="F30" s="12">
        <v>0.25</v>
      </c>
      <c r="G30" s="10">
        <v>3268</v>
      </c>
      <c r="H30" s="12">
        <v>0.08</v>
      </c>
      <c r="I30" s="10">
        <v>3515</v>
      </c>
      <c r="J30" s="12">
        <v>0.06</v>
      </c>
      <c r="K30" s="10">
        <v>3738</v>
      </c>
      <c r="L30" s="13">
        <v>0.12</v>
      </c>
      <c r="M30" s="10">
        <v>4172</v>
      </c>
      <c r="N30" s="11">
        <f t="shared" si="10"/>
        <v>0.0970757430488974</v>
      </c>
      <c r="O30" s="10">
        <v>4577</v>
      </c>
      <c r="P30" s="11">
        <f t="shared" si="11"/>
        <v>0.07515840069914792</v>
      </c>
      <c r="Q30" s="10">
        <v>4921</v>
      </c>
      <c r="R30" s="11">
        <f t="shared" si="12"/>
        <v>0.0577118471855314</v>
      </c>
      <c r="S30" s="10">
        <v>5205</v>
      </c>
      <c r="T30" s="11">
        <f t="shared" si="13"/>
        <v>0.04687800192122959</v>
      </c>
      <c r="U30" s="10">
        <v>5449</v>
      </c>
      <c r="V30" s="11">
        <f t="shared" si="9"/>
        <v>0.08350155991925123</v>
      </c>
      <c r="W30" s="10">
        <v>5904</v>
      </c>
      <c r="X30" s="11">
        <f t="shared" si="9"/>
        <v>0.07452574525745258</v>
      </c>
      <c r="Y30" s="10">
        <v>6344</v>
      </c>
    </row>
    <row r="31" spans="1:25" ht="12" customHeight="1">
      <c r="A31" s="9" t="s">
        <v>29</v>
      </c>
      <c r="C31" s="10">
        <v>1886</v>
      </c>
      <c r="D31" s="12">
        <v>0.01</v>
      </c>
      <c r="E31" s="10">
        <v>2032</v>
      </c>
      <c r="F31" s="12">
        <v>0.11</v>
      </c>
      <c r="G31" s="10">
        <v>2246</v>
      </c>
      <c r="H31" s="12">
        <v>0.12</v>
      </c>
      <c r="I31" s="10">
        <v>2516</v>
      </c>
      <c r="J31" s="12">
        <v>0.06</v>
      </c>
      <c r="K31" s="10">
        <v>2665</v>
      </c>
      <c r="L31" s="13">
        <v>0.08</v>
      </c>
      <c r="M31" s="10">
        <v>2868</v>
      </c>
      <c r="N31" s="11">
        <f t="shared" si="10"/>
        <v>0.10774058577405858</v>
      </c>
      <c r="O31" s="10">
        <v>3177</v>
      </c>
      <c r="P31" s="11">
        <f t="shared" si="11"/>
        <v>0.10198300283286119</v>
      </c>
      <c r="Q31" s="10">
        <v>3501</v>
      </c>
      <c r="R31" s="11">
        <f t="shared" si="12"/>
        <v>0.056555269922879174</v>
      </c>
      <c r="S31" s="10">
        <v>3699</v>
      </c>
      <c r="T31" s="11">
        <f t="shared" si="13"/>
        <v>0.1405785347391187</v>
      </c>
      <c r="U31" s="10">
        <v>4219</v>
      </c>
      <c r="V31" s="11">
        <f t="shared" si="9"/>
        <v>-0.040530931500355534</v>
      </c>
      <c r="W31" s="10">
        <v>4048</v>
      </c>
      <c r="X31" s="11">
        <f t="shared" si="9"/>
        <v>0.13068181818181818</v>
      </c>
      <c r="Y31" s="10">
        <v>4577</v>
      </c>
    </row>
    <row r="32" spans="1:25" ht="12" customHeight="1">
      <c r="A32" s="9" t="s">
        <v>30</v>
      </c>
      <c r="C32" s="14">
        <v>1080</v>
      </c>
      <c r="D32" s="15">
        <v>0.02</v>
      </c>
      <c r="E32" s="14">
        <v>1344</v>
      </c>
      <c r="F32" s="15">
        <v>0.06</v>
      </c>
      <c r="G32" s="14">
        <v>1429</v>
      </c>
      <c r="H32" s="15">
        <v>0.13</v>
      </c>
      <c r="I32" s="14">
        <v>1616</v>
      </c>
      <c r="J32" s="15">
        <v>0.11</v>
      </c>
      <c r="K32" s="14">
        <v>1801</v>
      </c>
      <c r="L32" s="16">
        <v>0.18</v>
      </c>
      <c r="M32" s="14">
        <v>2123</v>
      </c>
      <c r="N32" s="17">
        <f t="shared" si="10"/>
        <v>0.18040508714083844</v>
      </c>
      <c r="O32" s="14">
        <v>2506</v>
      </c>
      <c r="P32" s="17">
        <f t="shared" si="11"/>
        <v>0.009577015163607342</v>
      </c>
      <c r="Q32" s="14">
        <v>2530</v>
      </c>
      <c r="R32" s="17">
        <f t="shared" si="12"/>
        <v>0.11027667984189723</v>
      </c>
      <c r="S32" s="14">
        <v>2809</v>
      </c>
      <c r="T32" s="17">
        <f t="shared" si="13"/>
        <v>0.09469562121751512</v>
      </c>
      <c r="U32" s="14">
        <v>3075</v>
      </c>
      <c r="V32" s="17">
        <f t="shared" si="9"/>
        <v>0.09268292682926829</v>
      </c>
      <c r="W32" s="14">
        <v>3360</v>
      </c>
      <c r="X32" s="17">
        <f t="shared" si="9"/>
        <v>0.07380952380952381</v>
      </c>
      <c r="Y32" s="14">
        <v>3608</v>
      </c>
    </row>
    <row r="33" spans="3:25" ht="12" customHeight="1">
      <c r="C33" s="10">
        <v>32753</v>
      </c>
      <c r="D33" s="12">
        <v>0.06</v>
      </c>
      <c r="E33" s="10">
        <v>39094</v>
      </c>
      <c r="F33" s="12">
        <v>0.12</v>
      </c>
      <c r="G33" s="10">
        <v>43771</v>
      </c>
      <c r="H33" s="12">
        <v>0.1</v>
      </c>
      <c r="I33" s="10">
        <v>47943</v>
      </c>
      <c r="J33" s="12">
        <v>0.12</v>
      </c>
      <c r="K33" s="10">
        <v>53830</v>
      </c>
      <c r="L33" s="13">
        <v>0.08</v>
      </c>
      <c r="M33" s="10">
        <f>SUM(M27:M32)</f>
        <v>58339</v>
      </c>
      <c r="N33" s="11">
        <f t="shared" si="10"/>
        <v>0.12648485575686932</v>
      </c>
      <c r="O33" s="10">
        <f>SUM(O27:O32)</f>
        <v>65718</v>
      </c>
      <c r="P33" s="11">
        <f t="shared" si="11"/>
        <v>0.09686843787090295</v>
      </c>
      <c r="Q33" s="10">
        <f>SUM(Q27:Q32)</f>
        <v>72084</v>
      </c>
      <c r="R33" s="11">
        <f t="shared" si="12"/>
        <v>0.10045225015259975</v>
      </c>
      <c r="S33" s="10">
        <f>SUM(S27:S32)</f>
        <v>79325</v>
      </c>
      <c r="T33" s="11">
        <f t="shared" si="13"/>
        <v>0.08960605105578318</v>
      </c>
      <c r="U33" s="10">
        <v>86433</v>
      </c>
      <c r="V33" s="11">
        <f t="shared" si="9"/>
        <v>0.08102229472539424</v>
      </c>
      <c r="W33" s="10">
        <f>SUM(W27:W32)</f>
        <v>93436</v>
      </c>
      <c r="X33" s="11">
        <f t="shared" si="9"/>
        <v>0.07273427800847639</v>
      </c>
      <c r="Y33" s="10">
        <v>100232</v>
      </c>
    </row>
    <row r="34" spans="1:21" ht="12" customHeight="1">
      <c r="A34" s="4" t="s">
        <v>31</v>
      </c>
      <c r="L34" s="11" t="s">
        <v>10</v>
      </c>
      <c r="M34" s="10"/>
      <c r="N34" s="11"/>
      <c r="O34" s="10"/>
      <c r="P34" s="11"/>
      <c r="Q34" s="10"/>
      <c r="T34" s="9"/>
      <c r="U34" s="9"/>
    </row>
    <row r="35" spans="1:25" ht="12" customHeight="1">
      <c r="A35" s="9" t="s">
        <v>32</v>
      </c>
      <c r="C35" s="10">
        <v>6494</v>
      </c>
      <c r="D35" s="12">
        <v>0.11</v>
      </c>
      <c r="E35" s="10">
        <v>8349</v>
      </c>
      <c r="F35" s="12">
        <v>0.11</v>
      </c>
      <c r="G35" s="10">
        <v>9267</v>
      </c>
      <c r="H35" s="12">
        <v>0.03</v>
      </c>
      <c r="I35" s="10">
        <v>9516</v>
      </c>
      <c r="J35" s="12">
        <v>0.01</v>
      </c>
      <c r="K35" s="10">
        <v>9579</v>
      </c>
      <c r="L35" s="13">
        <v>-0.06</v>
      </c>
      <c r="M35" s="10">
        <v>8982</v>
      </c>
      <c r="N35" s="11">
        <f aca="true" t="shared" si="14" ref="N35:N45">(O35-M35)/M35</f>
        <v>-0.0222667557336896</v>
      </c>
      <c r="O35" s="10">
        <v>8782</v>
      </c>
      <c r="P35" s="11">
        <f aca="true" t="shared" si="15" ref="P35:P45">(Q35-O35)/O35</f>
        <v>-0.0416761557731724</v>
      </c>
      <c r="Q35" s="10">
        <v>8416</v>
      </c>
      <c r="R35" s="11">
        <f aca="true" t="shared" si="16" ref="R35:R45">(S35-Q35)/Q35</f>
        <v>0.04313212927756654</v>
      </c>
      <c r="S35" s="10">
        <v>8779</v>
      </c>
      <c r="T35" s="11">
        <f aca="true" t="shared" si="17" ref="T35:T45">(U35-S35)/S35</f>
        <v>0.10798496411892015</v>
      </c>
      <c r="U35" s="10">
        <v>9727</v>
      </c>
      <c r="V35" s="11">
        <f t="shared" si="9"/>
        <v>0.07463760666186903</v>
      </c>
      <c r="W35" s="10">
        <v>10453</v>
      </c>
      <c r="X35" s="11">
        <f t="shared" si="9"/>
        <v>0.016454606333110113</v>
      </c>
      <c r="Y35" s="10">
        <v>10625</v>
      </c>
    </row>
    <row r="36" spans="1:25" ht="12" customHeight="1">
      <c r="A36" s="9" t="s">
        <v>33</v>
      </c>
      <c r="C36" s="10">
        <v>37623</v>
      </c>
      <c r="D36" s="12">
        <v>0.09</v>
      </c>
      <c r="E36" s="10">
        <v>48138</v>
      </c>
      <c r="F36" s="12">
        <v>0.08</v>
      </c>
      <c r="G36" s="10">
        <v>51987</v>
      </c>
      <c r="H36" s="12">
        <v>0.06</v>
      </c>
      <c r="I36" s="10">
        <v>54876</v>
      </c>
      <c r="J36" s="12">
        <v>0.08</v>
      </c>
      <c r="K36" s="10">
        <v>59358</v>
      </c>
      <c r="L36" s="13">
        <v>0.06</v>
      </c>
      <c r="M36" s="10">
        <v>62955</v>
      </c>
      <c r="N36" s="11">
        <f t="shared" si="14"/>
        <v>0.1174013184020332</v>
      </c>
      <c r="O36" s="10">
        <v>70346</v>
      </c>
      <c r="P36" s="11">
        <f t="shared" si="15"/>
        <v>0.11196087908338782</v>
      </c>
      <c r="Q36" s="10">
        <v>78222</v>
      </c>
      <c r="R36" s="11">
        <f t="shared" si="16"/>
        <v>0.1294520723070236</v>
      </c>
      <c r="S36" s="10">
        <v>88348</v>
      </c>
      <c r="T36" s="11">
        <f t="shared" si="17"/>
        <v>0.17785348847738489</v>
      </c>
      <c r="U36" s="10">
        <v>104061</v>
      </c>
      <c r="V36" s="11">
        <f t="shared" si="9"/>
        <v>0.21435504175435563</v>
      </c>
      <c r="W36" s="10">
        <v>126367</v>
      </c>
      <c r="X36" s="11">
        <f t="shared" si="9"/>
        <v>0.11023447577294705</v>
      </c>
      <c r="Y36" s="10">
        <v>140297</v>
      </c>
    </row>
    <row r="37" spans="1:25" ht="12" customHeight="1">
      <c r="A37" s="9" t="s">
        <v>34</v>
      </c>
      <c r="C37" s="10">
        <v>11332</v>
      </c>
      <c r="D37" s="12">
        <v>0.11</v>
      </c>
      <c r="E37" s="10">
        <v>23165</v>
      </c>
      <c r="F37" s="12">
        <v>0.06</v>
      </c>
      <c r="G37" s="10">
        <v>24587</v>
      </c>
      <c r="H37" s="12">
        <v>-0.25</v>
      </c>
      <c r="I37" s="10">
        <v>18536</v>
      </c>
      <c r="J37" s="12">
        <v>0.14</v>
      </c>
      <c r="K37" s="10">
        <v>21163</v>
      </c>
      <c r="L37" s="13">
        <v>0.2</v>
      </c>
      <c r="M37" s="10">
        <v>25365</v>
      </c>
      <c r="N37" s="11">
        <f t="shared" si="14"/>
        <v>0.17922333924699388</v>
      </c>
      <c r="O37" s="10">
        <v>29911</v>
      </c>
      <c r="P37" s="11">
        <f t="shared" si="15"/>
        <v>0.10925746380930093</v>
      </c>
      <c r="Q37" s="10">
        <v>33179</v>
      </c>
      <c r="R37" s="11">
        <f t="shared" si="16"/>
        <v>0.11793604388317912</v>
      </c>
      <c r="S37" s="10">
        <v>37092</v>
      </c>
      <c r="T37" s="11">
        <f t="shared" si="17"/>
        <v>0.1524857112045724</v>
      </c>
      <c r="U37" s="10">
        <v>42748</v>
      </c>
      <c r="V37" s="11">
        <f t="shared" si="9"/>
        <v>0.0867876859736128</v>
      </c>
      <c r="W37" s="10">
        <v>46458</v>
      </c>
      <c r="X37" s="11">
        <f t="shared" si="9"/>
        <v>0.04735459985363124</v>
      </c>
      <c r="Y37" s="10">
        <v>48658</v>
      </c>
    </row>
    <row r="38" spans="1:25" ht="12" customHeight="1">
      <c r="A38" s="9" t="s">
        <v>35</v>
      </c>
      <c r="C38" s="10">
        <v>5174</v>
      </c>
      <c r="D38" s="12">
        <v>0.12</v>
      </c>
      <c r="E38" s="10">
        <v>6898</v>
      </c>
      <c r="F38" s="12">
        <v>0.09</v>
      </c>
      <c r="G38" s="10">
        <v>7510</v>
      </c>
      <c r="H38" s="12">
        <v>0.11</v>
      </c>
      <c r="I38" s="10">
        <v>8310</v>
      </c>
      <c r="J38" s="12">
        <v>0.07</v>
      </c>
      <c r="K38" s="10">
        <v>8857</v>
      </c>
      <c r="L38" s="13">
        <v>0.07</v>
      </c>
      <c r="M38" s="10">
        <v>9519</v>
      </c>
      <c r="N38" s="11">
        <f t="shared" si="14"/>
        <v>0.08131106208635361</v>
      </c>
      <c r="O38" s="10">
        <v>10293</v>
      </c>
      <c r="P38" s="11">
        <f t="shared" si="15"/>
        <v>0.14932478383367337</v>
      </c>
      <c r="Q38" s="10">
        <v>11830</v>
      </c>
      <c r="R38" s="11">
        <f t="shared" si="16"/>
        <v>0.08647506339814032</v>
      </c>
      <c r="S38" s="10">
        <v>12853</v>
      </c>
      <c r="T38" s="11">
        <f t="shared" si="17"/>
        <v>0.10666770403796778</v>
      </c>
      <c r="U38" s="10">
        <v>14224</v>
      </c>
      <c r="V38" s="11">
        <f t="shared" si="9"/>
        <v>0.156285151856018</v>
      </c>
      <c r="W38" s="10">
        <v>16447</v>
      </c>
      <c r="X38" s="11">
        <f t="shared" si="9"/>
        <v>0.11558338906791513</v>
      </c>
      <c r="Y38" s="10">
        <v>18348</v>
      </c>
    </row>
    <row r="39" spans="1:25" ht="12" customHeight="1">
      <c r="A39" s="9" t="s">
        <v>36</v>
      </c>
      <c r="C39" s="10">
        <v>3377</v>
      </c>
      <c r="D39" s="12">
        <v>-0.01</v>
      </c>
      <c r="E39" s="10">
        <v>3858</v>
      </c>
      <c r="F39" s="12">
        <v>0.01</v>
      </c>
      <c r="G39" s="10">
        <v>3908</v>
      </c>
      <c r="H39" s="12">
        <v>0.07</v>
      </c>
      <c r="I39" s="10">
        <v>4188</v>
      </c>
      <c r="J39" s="12">
        <v>0.08</v>
      </c>
      <c r="K39" s="10">
        <v>4512</v>
      </c>
      <c r="L39" s="13">
        <v>0.06</v>
      </c>
      <c r="M39" s="10">
        <v>4762</v>
      </c>
      <c r="N39" s="11">
        <f t="shared" si="14"/>
        <v>0.058168836623267536</v>
      </c>
      <c r="O39" s="10">
        <v>5039</v>
      </c>
      <c r="P39" s="11">
        <f t="shared" si="15"/>
        <v>0.03869815439571343</v>
      </c>
      <c r="Q39" s="10">
        <v>5234</v>
      </c>
      <c r="R39" s="11">
        <f t="shared" si="16"/>
        <v>0.05674436377531525</v>
      </c>
      <c r="S39" s="10">
        <v>5531</v>
      </c>
      <c r="T39" s="11">
        <f t="shared" si="17"/>
        <v>0.058398119689025495</v>
      </c>
      <c r="U39" s="10">
        <v>5854</v>
      </c>
      <c r="V39" s="11">
        <f t="shared" si="9"/>
        <v>0.05329689101469081</v>
      </c>
      <c r="W39" s="10">
        <v>6166</v>
      </c>
      <c r="X39" s="11">
        <f t="shared" si="9"/>
        <v>0.07752189425883879</v>
      </c>
      <c r="Y39" s="10">
        <v>6644</v>
      </c>
    </row>
    <row r="40" spans="1:25" ht="12" customHeight="1">
      <c r="A40" s="9" t="s">
        <v>37</v>
      </c>
      <c r="C40" s="10">
        <v>2309</v>
      </c>
      <c r="D40" s="12">
        <v>0.05</v>
      </c>
      <c r="E40" s="10">
        <v>2859</v>
      </c>
      <c r="F40" s="12">
        <v>0.14</v>
      </c>
      <c r="G40" s="10">
        <v>3248</v>
      </c>
      <c r="H40" s="12">
        <v>0.11</v>
      </c>
      <c r="I40" s="10">
        <v>3604</v>
      </c>
      <c r="J40" s="12">
        <v>0.04</v>
      </c>
      <c r="K40" s="10">
        <v>3754</v>
      </c>
      <c r="L40" s="13">
        <v>0.02</v>
      </c>
      <c r="M40" s="10">
        <v>3839</v>
      </c>
      <c r="N40" s="11">
        <f t="shared" si="14"/>
        <v>0.1281583745767127</v>
      </c>
      <c r="O40" s="10">
        <v>4331</v>
      </c>
      <c r="P40" s="11">
        <f t="shared" si="15"/>
        <v>-0.11891018240591088</v>
      </c>
      <c r="Q40" s="10">
        <v>3816</v>
      </c>
      <c r="R40" s="11">
        <f t="shared" si="16"/>
        <v>0.0799266247379455</v>
      </c>
      <c r="S40" s="10">
        <v>4121</v>
      </c>
      <c r="T40" s="11">
        <f t="shared" si="17"/>
        <v>0.05265712205775297</v>
      </c>
      <c r="U40" s="10">
        <v>4338</v>
      </c>
      <c r="V40" s="11">
        <f t="shared" si="9"/>
        <v>-0.024204702627939143</v>
      </c>
      <c r="W40" s="10">
        <v>4233</v>
      </c>
      <c r="X40" s="11">
        <f t="shared" si="9"/>
        <v>0.10748877864398772</v>
      </c>
      <c r="Y40" s="10">
        <v>4688</v>
      </c>
    </row>
    <row r="41" spans="1:25" ht="12" customHeight="1">
      <c r="A41" s="9" t="s">
        <v>38</v>
      </c>
      <c r="C41" s="10">
        <v>11811</v>
      </c>
      <c r="D41" s="12">
        <v>0.15</v>
      </c>
      <c r="E41" s="10">
        <v>20345</v>
      </c>
      <c r="F41" s="12">
        <v>0.22</v>
      </c>
      <c r="G41" s="10">
        <v>24744</v>
      </c>
      <c r="H41" s="12">
        <v>-0.01</v>
      </c>
      <c r="I41" s="10">
        <v>24595</v>
      </c>
      <c r="J41" s="12">
        <v>0.06</v>
      </c>
      <c r="K41" s="10">
        <v>26148</v>
      </c>
      <c r="L41" s="13">
        <v>0.07</v>
      </c>
      <c r="M41" s="10">
        <v>28074</v>
      </c>
      <c r="N41" s="11">
        <f t="shared" si="14"/>
        <v>0.21710479447175324</v>
      </c>
      <c r="O41" s="10">
        <v>34169</v>
      </c>
      <c r="P41" s="11">
        <f t="shared" si="15"/>
        <v>0.0927156194211127</v>
      </c>
      <c r="Q41" s="10">
        <v>37337</v>
      </c>
      <c r="R41" s="11">
        <f t="shared" si="16"/>
        <v>0.12167554972279508</v>
      </c>
      <c r="S41" s="10">
        <v>41880</v>
      </c>
      <c r="T41" s="11">
        <f t="shared" si="17"/>
        <v>0.17896370582617002</v>
      </c>
      <c r="U41" s="10">
        <v>49375</v>
      </c>
      <c r="V41" s="11">
        <f t="shared" si="9"/>
        <v>0.12765569620253164</v>
      </c>
      <c r="W41" s="10">
        <v>55678</v>
      </c>
      <c r="X41" s="11">
        <f t="shared" si="9"/>
        <v>0.10503250835159308</v>
      </c>
      <c r="Y41" s="10">
        <v>61526</v>
      </c>
    </row>
    <row r="42" spans="1:25" ht="12" customHeight="1">
      <c r="A42" s="9" t="s">
        <v>39</v>
      </c>
      <c r="C42" s="10">
        <v>10450</v>
      </c>
      <c r="D42" s="12">
        <v>0.06</v>
      </c>
      <c r="E42" s="10">
        <v>12969</v>
      </c>
      <c r="F42" s="12">
        <v>0.08</v>
      </c>
      <c r="G42" s="10">
        <v>14027</v>
      </c>
      <c r="H42" s="12">
        <v>0.07</v>
      </c>
      <c r="I42" s="10">
        <v>14994</v>
      </c>
      <c r="J42" s="12">
        <v>0.03</v>
      </c>
      <c r="K42" s="10">
        <v>15386</v>
      </c>
      <c r="L42" s="13">
        <v>0.06</v>
      </c>
      <c r="M42" s="10">
        <v>16369</v>
      </c>
      <c r="N42" s="11">
        <f t="shared" si="14"/>
        <v>0.02651353167572851</v>
      </c>
      <c r="O42" s="10">
        <v>16803</v>
      </c>
      <c r="P42" s="11">
        <f t="shared" si="15"/>
        <v>-0.013866571445575194</v>
      </c>
      <c r="Q42" s="10">
        <v>16570</v>
      </c>
      <c r="R42" s="11">
        <f t="shared" si="16"/>
        <v>0.019191309595654796</v>
      </c>
      <c r="S42" s="10">
        <v>16888</v>
      </c>
      <c r="T42" s="11">
        <f t="shared" si="17"/>
        <v>0.11025580293699669</v>
      </c>
      <c r="U42" s="10">
        <v>18750</v>
      </c>
      <c r="V42" s="11">
        <f t="shared" si="9"/>
        <v>0.05413333333333333</v>
      </c>
      <c r="W42" s="10">
        <v>19765</v>
      </c>
      <c r="X42" s="11">
        <f t="shared" si="9"/>
        <v>0.030660258031874527</v>
      </c>
      <c r="Y42" s="10">
        <v>20371</v>
      </c>
    </row>
    <row r="43" spans="1:25" ht="12" customHeight="1">
      <c r="A43" s="9" t="s">
        <v>40</v>
      </c>
      <c r="C43" s="10">
        <v>8055</v>
      </c>
      <c r="D43" s="12">
        <v>0.06</v>
      </c>
      <c r="E43" s="10">
        <v>10317</v>
      </c>
      <c r="F43" s="12">
        <v>0.06</v>
      </c>
      <c r="G43" s="10">
        <v>10987</v>
      </c>
      <c r="H43" s="12">
        <v>0.05</v>
      </c>
      <c r="I43" s="10">
        <v>11520</v>
      </c>
      <c r="J43" s="12">
        <v>0.03</v>
      </c>
      <c r="K43" s="10">
        <v>11870</v>
      </c>
      <c r="L43" s="13">
        <v>0.09</v>
      </c>
      <c r="M43" s="10">
        <v>12932</v>
      </c>
      <c r="N43" s="11">
        <f t="shared" si="14"/>
        <v>0.1116609959789669</v>
      </c>
      <c r="O43" s="10">
        <v>14376</v>
      </c>
      <c r="P43" s="11">
        <f t="shared" si="15"/>
        <v>0.028658875904284918</v>
      </c>
      <c r="Q43" s="10">
        <v>14788</v>
      </c>
      <c r="R43" s="11">
        <f t="shared" si="16"/>
        <v>0.0623478496077901</v>
      </c>
      <c r="S43" s="10">
        <v>15710</v>
      </c>
      <c r="T43" s="11">
        <f t="shared" si="17"/>
        <v>0.10967536600891152</v>
      </c>
      <c r="U43" s="10">
        <v>17433</v>
      </c>
      <c r="V43" s="11">
        <f t="shared" si="9"/>
        <v>0.10399816440084897</v>
      </c>
      <c r="W43" s="10">
        <v>19246</v>
      </c>
      <c r="X43" s="11">
        <f t="shared" si="9"/>
        <v>0.09201912085628182</v>
      </c>
      <c r="Y43" s="10">
        <v>21017</v>
      </c>
    </row>
    <row r="44" spans="1:25" ht="12" customHeight="1">
      <c r="A44" s="9" t="s">
        <v>41</v>
      </c>
      <c r="C44" s="14">
        <v>22206</v>
      </c>
      <c r="D44" s="15">
        <v>0.03</v>
      </c>
      <c r="E44" s="14">
        <v>28778</v>
      </c>
      <c r="F44" s="15">
        <v>0.11</v>
      </c>
      <c r="G44" s="14">
        <v>32067</v>
      </c>
      <c r="H44" s="15">
        <v>0.05</v>
      </c>
      <c r="I44" s="14">
        <v>33683</v>
      </c>
      <c r="J44" s="15">
        <v>0.1</v>
      </c>
      <c r="K44" s="14">
        <v>36883</v>
      </c>
      <c r="L44" s="16">
        <v>0.07</v>
      </c>
      <c r="M44" s="14">
        <v>39449</v>
      </c>
      <c r="N44" s="17">
        <f t="shared" si="14"/>
        <v>0.2436563664478187</v>
      </c>
      <c r="O44" s="14">
        <v>49061</v>
      </c>
      <c r="P44" s="17">
        <f t="shared" si="15"/>
        <v>0.045127494343776116</v>
      </c>
      <c r="Q44" s="14">
        <v>51275</v>
      </c>
      <c r="R44" s="17">
        <f t="shared" si="16"/>
        <v>0.09495855680156022</v>
      </c>
      <c r="S44" s="14">
        <v>56144</v>
      </c>
      <c r="T44" s="17">
        <f t="shared" si="17"/>
        <v>0.11076873753206042</v>
      </c>
      <c r="U44" s="14">
        <v>62363</v>
      </c>
      <c r="V44" s="17">
        <f t="shared" si="9"/>
        <v>0.05724548209675609</v>
      </c>
      <c r="W44" s="14">
        <v>65933</v>
      </c>
      <c r="X44" s="17">
        <f t="shared" si="9"/>
        <v>0.07698724462712148</v>
      </c>
      <c r="Y44" s="14">
        <v>71009</v>
      </c>
    </row>
    <row r="45" spans="3:25" ht="12" customHeight="1">
      <c r="C45" s="10">
        <v>118831</v>
      </c>
      <c r="D45" s="12">
        <v>0.08</v>
      </c>
      <c r="E45" s="10">
        <v>165676</v>
      </c>
      <c r="F45" s="12">
        <v>0.1</v>
      </c>
      <c r="G45" s="10">
        <v>182332</v>
      </c>
      <c r="H45" s="12">
        <v>0.01</v>
      </c>
      <c r="I45" s="10">
        <v>183822</v>
      </c>
      <c r="J45" s="12">
        <v>0.07</v>
      </c>
      <c r="K45" s="10">
        <v>197510</v>
      </c>
      <c r="L45" s="13">
        <v>0.07</v>
      </c>
      <c r="M45" s="10">
        <f>SUM(M35:M44)</f>
        <v>212246</v>
      </c>
      <c r="N45" s="11">
        <f t="shared" si="14"/>
        <v>0.14542087954543312</v>
      </c>
      <c r="O45" s="10">
        <f>SUM(O35:O44)</f>
        <v>243111</v>
      </c>
      <c r="P45" s="11">
        <f t="shared" si="15"/>
        <v>0.07221392697163025</v>
      </c>
      <c r="Q45" s="10">
        <f>SUM(Q35:Q44)</f>
        <v>260667</v>
      </c>
      <c r="R45" s="11">
        <f t="shared" si="16"/>
        <v>0.10234897397829415</v>
      </c>
      <c r="S45" s="10">
        <f>SUM(S35:S44)</f>
        <v>287346</v>
      </c>
      <c r="T45" s="11">
        <f t="shared" si="17"/>
        <v>0.1445191511279085</v>
      </c>
      <c r="U45" s="10">
        <v>328873</v>
      </c>
      <c r="V45" s="11">
        <f t="shared" si="9"/>
        <v>0.1273227051171729</v>
      </c>
      <c r="W45" s="10">
        <f>SUM(W35:W44)</f>
        <v>370746</v>
      </c>
      <c r="X45" s="11">
        <f t="shared" si="9"/>
        <v>0.08749116645897731</v>
      </c>
      <c r="Y45" s="10">
        <v>403183</v>
      </c>
    </row>
    <row r="46" spans="1:21" ht="12" customHeight="1">
      <c r="A46" s="4" t="s">
        <v>42</v>
      </c>
      <c r="L46" s="11" t="s">
        <v>10</v>
      </c>
      <c r="M46" s="10"/>
      <c r="N46" s="11"/>
      <c r="O46" s="10"/>
      <c r="P46" s="11"/>
      <c r="Q46" s="10"/>
      <c r="T46" s="9"/>
      <c r="U46" s="9"/>
    </row>
    <row r="47" spans="1:25" ht="12" customHeight="1">
      <c r="A47" s="9" t="s">
        <v>43</v>
      </c>
      <c r="C47" s="10">
        <v>1740</v>
      </c>
      <c r="D47" s="12">
        <v>0.04</v>
      </c>
      <c r="E47" s="10">
        <v>2199</v>
      </c>
      <c r="F47" s="12">
        <v>0.18</v>
      </c>
      <c r="G47" s="10">
        <v>2591</v>
      </c>
      <c r="H47" s="12">
        <v>0.1</v>
      </c>
      <c r="I47" s="10">
        <v>2838</v>
      </c>
      <c r="J47" s="12">
        <v>0.24</v>
      </c>
      <c r="K47" s="10">
        <v>3510</v>
      </c>
      <c r="L47" s="13">
        <v>0.19</v>
      </c>
      <c r="M47" s="10">
        <v>4181</v>
      </c>
      <c r="N47" s="11">
        <f>(O47-M47)/M47</f>
        <v>0.22363071035637408</v>
      </c>
      <c r="O47" s="10">
        <v>5116</v>
      </c>
      <c r="P47" s="11">
        <f>(Q47-O47)/O47</f>
        <v>0.1475762314308053</v>
      </c>
      <c r="Q47" s="10">
        <v>5871</v>
      </c>
      <c r="R47" s="11">
        <f>(S47-Q47)/Q47</f>
        <v>0.13234542667347982</v>
      </c>
      <c r="S47" s="10">
        <v>6648</v>
      </c>
      <c r="T47" s="11">
        <f>(U47-S47)/S47</f>
        <v>0.1407942238267148</v>
      </c>
      <c r="U47" s="10">
        <v>7584</v>
      </c>
      <c r="V47" s="11">
        <f t="shared" si="9"/>
        <v>0.13264767932489452</v>
      </c>
      <c r="W47" s="10">
        <v>8590</v>
      </c>
      <c r="X47" s="11">
        <f t="shared" si="9"/>
        <v>0.29359720605355066</v>
      </c>
      <c r="Y47" s="10">
        <v>11112</v>
      </c>
    </row>
    <row r="48" spans="1:25" ht="12" customHeight="1">
      <c r="A48" s="9" t="s">
        <v>44</v>
      </c>
      <c r="C48" s="10">
        <v>2775</v>
      </c>
      <c r="D48" s="12">
        <v>0.11</v>
      </c>
      <c r="E48" s="10">
        <v>3078</v>
      </c>
      <c r="F48" s="12">
        <v>0.15</v>
      </c>
      <c r="G48" s="10">
        <v>3553</v>
      </c>
      <c r="H48" s="12">
        <v>0</v>
      </c>
      <c r="I48" s="10">
        <v>3568</v>
      </c>
      <c r="J48" s="12">
        <v>0</v>
      </c>
      <c r="K48" s="10">
        <v>3560</v>
      </c>
      <c r="L48" s="13">
        <v>0.06</v>
      </c>
      <c r="M48" s="10">
        <v>3791</v>
      </c>
      <c r="N48" s="11">
        <f>(O48-M48)/M48</f>
        <v>0.23529411764705882</v>
      </c>
      <c r="O48" s="10">
        <v>4683</v>
      </c>
      <c r="P48" s="11">
        <f>(Q48-O48)/O48</f>
        <v>0.12086269485372625</v>
      </c>
      <c r="Q48" s="10">
        <v>5249</v>
      </c>
      <c r="R48" s="11">
        <f>(S48-Q48)/Q48</f>
        <v>0.18422556677462373</v>
      </c>
      <c r="S48" s="10">
        <v>6216</v>
      </c>
      <c r="T48" s="11">
        <f>(U48-S48)/S48</f>
        <v>0.1274131274131274</v>
      </c>
      <c r="U48" s="10">
        <v>7008</v>
      </c>
      <c r="V48" s="11">
        <f t="shared" si="9"/>
        <v>0.09389269406392695</v>
      </c>
      <c r="W48" s="10">
        <v>7666</v>
      </c>
      <c r="X48" s="11">
        <f t="shared" si="9"/>
        <v>0.11296634489955648</v>
      </c>
      <c r="Y48" s="10">
        <v>8532</v>
      </c>
    </row>
    <row r="49" spans="1:25" ht="12" customHeight="1">
      <c r="A49" s="9" t="s">
        <v>45</v>
      </c>
      <c r="C49" s="10">
        <v>3022</v>
      </c>
      <c r="D49" s="12">
        <v>0.07</v>
      </c>
      <c r="E49" s="10">
        <v>3952</v>
      </c>
      <c r="F49" s="12">
        <v>0.09</v>
      </c>
      <c r="G49" s="10">
        <v>4325</v>
      </c>
      <c r="H49" s="12">
        <v>0.06</v>
      </c>
      <c r="I49" s="10">
        <v>4564</v>
      </c>
      <c r="J49" s="12">
        <v>0.15</v>
      </c>
      <c r="K49" s="10">
        <v>5265</v>
      </c>
      <c r="L49" s="13">
        <v>0.32</v>
      </c>
      <c r="M49" s="10">
        <v>6963</v>
      </c>
      <c r="N49" s="11">
        <f>(O49-M49)/M49</f>
        <v>0.2323711044090191</v>
      </c>
      <c r="O49" s="10">
        <v>8581</v>
      </c>
      <c r="P49" s="11">
        <f>(Q49-O49)/O49</f>
        <v>0.16047080759818202</v>
      </c>
      <c r="Q49" s="10">
        <v>9958</v>
      </c>
      <c r="R49" s="11">
        <f>(S49-Q49)/Q49</f>
        <v>0.2087768628238602</v>
      </c>
      <c r="S49" s="10">
        <v>12037</v>
      </c>
      <c r="T49" s="11">
        <f>(U49-S49)/S49</f>
        <v>0.19905292016283127</v>
      </c>
      <c r="U49" s="10">
        <v>14433</v>
      </c>
      <c r="V49" s="11">
        <f t="shared" si="9"/>
        <v>0.15880274371232592</v>
      </c>
      <c r="W49" s="10">
        <v>16725</v>
      </c>
      <c r="X49" s="11">
        <f t="shared" si="9"/>
        <v>0.04400597907324365</v>
      </c>
      <c r="Y49" s="10">
        <v>17461</v>
      </c>
    </row>
    <row r="50" spans="1:25" ht="12" customHeight="1">
      <c r="A50" s="9" t="s">
        <v>46</v>
      </c>
      <c r="C50" s="14">
        <v>21529</v>
      </c>
      <c r="D50" s="15">
        <v>0.1</v>
      </c>
      <c r="E50" s="14">
        <v>33944</v>
      </c>
      <c r="F50" s="15">
        <v>0.35</v>
      </c>
      <c r="G50" s="14">
        <v>45733</v>
      </c>
      <c r="H50" s="15">
        <v>0.14</v>
      </c>
      <c r="I50" s="14">
        <v>52156</v>
      </c>
      <c r="J50" s="15">
        <v>0.19</v>
      </c>
      <c r="K50" s="14">
        <v>62318</v>
      </c>
      <c r="L50" s="16">
        <v>0.19</v>
      </c>
      <c r="M50" s="14">
        <v>74192</v>
      </c>
      <c r="N50" s="17">
        <f>(O50-M50)/M50</f>
        <v>0.19264880310545612</v>
      </c>
      <c r="O50" s="14">
        <v>88485</v>
      </c>
      <c r="P50" s="17">
        <f>(Q50-O50)/O50</f>
        <v>0.21647736904560094</v>
      </c>
      <c r="Q50" s="14">
        <v>107640</v>
      </c>
      <c r="R50" s="17">
        <f>(S50-Q50)/Q50</f>
        <v>0.16857116313638051</v>
      </c>
      <c r="S50" s="14">
        <v>125785</v>
      </c>
      <c r="T50" s="17">
        <f>(U50-S50)/S50</f>
        <v>0.14528759391024368</v>
      </c>
      <c r="U50" s="14">
        <v>144060</v>
      </c>
      <c r="V50" s="17">
        <f t="shared" si="9"/>
        <v>0.14399555740663614</v>
      </c>
      <c r="W50" s="14">
        <v>164804</v>
      </c>
      <c r="X50" s="17">
        <f t="shared" si="9"/>
        <v>0.11119875731171573</v>
      </c>
      <c r="Y50" s="14">
        <v>183130</v>
      </c>
    </row>
    <row r="51" spans="3:25" ht="12" customHeight="1">
      <c r="C51" s="19">
        <v>29066</v>
      </c>
      <c r="D51" s="20">
        <v>0.09</v>
      </c>
      <c r="E51" s="19">
        <v>43173</v>
      </c>
      <c r="F51" s="20">
        <v>0.3</v>
      </c>
      <c r="G51" s="19">
        <v>56202</v>
      </c>
      <c r="H51" s="20">
        <v>0.12</v>
      </c>
      <c r="I51" s="19">
        <v>63126</v>
      </c>
      <c r="J51" s="20">
        <v>0.18</v>
      </c>
      <c r="K51" s="19">
        <v>74653</v>
      </c>
      <c r="L51" s="21">
        <v>0.19</v>
      </c>
      <c r="M51" s="19">
        <f>SUM(M47:M50)</f>
        <v>89127</v>
      </c>
      <c r="N51" s="11">
        <f>(O51-M51)/M51</f>
        <v>0.1990193768442784</v>
      </c>
      <c r="O51" s="10">
        <f>SUM(O47:O50)</f>
        <v>106865</v>
      </c>
      <c r="P51" s="11">
        <f>(Q51-O51)/O51</f>
        <v>0.20449164834136527</v>
      </c>
      <c r="Q51" s="10">
        <f>SUM(Q47:Q50)</f>
        <v>128718</v>
      </c>
      <c r="R51" s="11">
        <f>(S51-Q51)/Q51</f>
        <v>0.17066766108858125</v>
      </c>
      <c r="S51" s="10">
        <f>SUM(S47:S50)</f>
        <v>150686</v>
      </c>
      <c r="T51" s="11">
        <f>(U51-S51)/S51</f>
        <v>0.14864685504957328</v>
      </c>
      <c r="U51" s="10">
        <v>173085</v>
      </c>
      <c r="V51" s="11">
        <f t="shared" si="9"/>
        <v>0.14270445157003783</v>
      </c>
      <c r="W51" s="10">
        <f>SUM(W47:W50)</f>
        <v>197785</v>
      </c>
      <c r="X51" s="11">
        <f t="shared" si="9"/>
        <v>0.1135070910331926</v>
      </c>
      <c r="Y51" s="10">
        <v>220235</v>
      </c>
    </row>
    <row r="52" spans="1:21" ht="12" customHeight="1">
      <c r="A52" s="4" t="s">
        <v>47</v>
      </c>
      <c r="L52" s="11" t="s">
        <v>10</v>
      </c>
      <c r="M52" s="10"/>
      <c r="N52" s="11"/>
      <c r="O52" s="10"/>
      <c r="P52" s="11"/>
      <c r="Q52" s="10"/>
      <c r="T52" s="9"/>
      <c r="U52" s="9"/>
    </row>
    <row r="53" spans="1:25" ht="12" customHeight="1">
      <c r="A53" s="9" t="s">
        <v>48</v>
      </c>
      <c r="C53" s="10">
        <v>1249</v>
      </c>
      <c r="D53" s="12">
        <v>0.08</v>
      </c>
      <c r="E53" s="10">
        <v>1397</v>
      </c>
      <c r="F53" s="12">
        <v>0.08</v>
      </c>
      <c r="G53" s="10">
        <v>1507</v>
      </c>
      <c r="H53" s="12">
        <v>0.17</v>
      </c>
      <c r="I53" s="10">
        <v>1768</v>
      </c>
      <c r="J53" s="12">
        <v>0.03</v>
      </c>
      <c r="K53" s="10">
        <v>1822</v>
      </c>
      <c r="L53" s="13">
        <v>0.4</v>
      </c>
      <c r="M53" s="10">
        <v>2542</v>
      </c>
      <c r="N53" s="11">
        <f aca="true" t="shared" si="18" ref="N53:N65">(O53-M53)/M53</f>
        <v>0.03933910306845004</v>
      </c>
      <c r="O53" s="10">
        <v>2642</v>
      </c>
      <c r="P53" s="11">
        <f aca="true" t="shared" si="19" ref="P53:P65">(Q53-O53)/O53</f>
        <v>0.0757002271006813</v>
      </c>
      <c r="Q53" s="10">
        <v>2842</v>
      </c>
      <c r="R53" s="11">
        <f aca="true" t="shared" si="20" ref="R53:R65">(S53-Q53)/Q53</f>
        <v>-0.02076002814919071</v>
      </c>
      <c r="S53" s="10">
        <v>2783</v>
      </c>
      <c r="T53" s="11">
        <f aca="true" t="shared" si="21" ref="T53:T65">(U53-S53)/S53</f>
        <v>0.07653611210923464</v>
      </c>
      <c r="U53" s="10">
        <v>2996</v>
      </c>
      <c r="V53" s="11">
        <f t="shared" si="9"/>
        <v>0.06275033377837116</v>
      </c>
      <c r="W53" s="10">
        <v>3184</v>
      </c>
      <c r="X53" s="11">
        <f t="shared" si="9"/>
        <v>0.02135678391959799</v>
      </c>
      <c r="Y53" s="10">
        <v>3252</v>
      </c>
    </row>
    <row r="54" spans="1:25" ht="12" customHeight="1">
      <c r="A54" s="9" t="s">
        <v>49</v>
      </c>
      <c r="C54" s="10">
        <v>5443</v>
      </c>
      <c r="D54" s="12">
        <v>0.27</v>
      </c>
      <c r="E54" s="10">
        <v>8951</v>
      </c>
      <c r="F54" s="12">
        <v>0</v>
      </c>
      <c r="G54" s="10">
        <v>8984</v>
      </c>
      <c r="H54" s="12">
        <v>0.1</v>
      </c>
      <c r="I54" s="10">
        <v>9863</v>
      </c>
      <c r="J54" s="12">
        <v>0.03</v>
      </c>
      <c r="K54" s="10">
        <v>10158</v>
      </c>
      <c r="L54" s="13">
        <v>0.03</v>
      </c>
      <c r="M54" s="10">
        <v>10449</v>
      </c>
      <c r="N54" s="11">
        <f t="shared" si="18"/>
        <v>0.08383577375825438</v>
      </c>
      <c r="O54" s="10">
        <v>11325</v>
      </c>
      <c r="P54" s="11">
        <f t="shared" si="19"/>
        <v>0.07169977924944812</v>
      </c>
      <c r="Q54" s="10">
        <v>12137</v>
      </c>
      <c r="R54" s="11">
        <f t="shared" si="20"/>
        <v>0.1575348109087913</v>
      </c>
      <c r="S54" s="10">
        <v>14049</v>
      </c>
      <c r="T54" s="11">
        <f t="shared" si="21"/>
        <v>0.15324934159014877</v>
      </c>
      <c r="U54" s="10">
        <v>16202</v>
      </c>
      <c r="V54" s="11">
        <f t="shared" si="9"/>
        <v>0.10430811010986298</v>
      </c>
      <c r="W54" s="10">
        <v>17892</v>
      </c>
      <c r="X54" s="11">
        <f t="shared" si="9"/>
        <v>0.0949027498323273</v>
      </c>
      <c r="Y54" s="10">
        <v>19590</v>
      </c>
    </row>
    <row r="55" spans="1:25" ht="12" customHeight="1">
      <c r="A55" s="9" t="s">
        <v>50</v>
      </c>
      <c r="C55" s="10">
        <v>91615</v>
      </c>
      <c r="D55" s="12">
        <v>0.08</v>
      </c>
      <c r="E55" s="10">
        <v>118067</v>
      </c>
      <c r="F55" s="12">
        <v>0.11</v>
      </c>
      <c r="G55" s="10">
        <v>130819</v>
      </c>
      <c r="H55" s="12">
        <v>0.11</v>
      </c>
      <c r="I55" s="10">
        <v>144905</v>
      </c>
      <c r="J55" s="12">
        <v>0.08</v>
      </c>
      <c r="K55" s="10">
        <v>156866</v>
      </c>
      <c r="L55" s="13">
        <v>0.12</v>
      </c>
      <c r="M55" s="10">
        <v>175182</v>
      </c>
      <c r="N55" s="11">
        <f t="shared" si="18"/>
        <v>0.1617803198958797</v>
      </c>
      <c r="O55" s="10">
        <v>203523</v>
      </c>
      <c r="P55" s="11">
        <f t="shared" si="19"/>
        <v>0.12670312446259147</v>
      </c>
      <c r="Q55" s="10">
        <v>229310</v>
      </c>
      <c r="R55" s="11">
        <f t="shared" si="20"/>
        <v>0.1334045615106188</v>
      </c>
      <c r="S55" s="10">
        <v>259901</v>
      </c>
      <c r="T55" s="11">
        <f t="shared" si="21"/>
        <v>0.12329310006502477</v>
      </c>
      <c r="U55" s="10">
        <v>291945</v>
      </c>
      <c r="V55" s="11">
        <f t="shared" si="9"/>
        <v>0.08880782339139222</v>
      </c>
      <c r="W55" s="10">
        <v>317872</v>
      </c>
      <c r="X55" s="11">
        <f t="shared" si="9"/>
        <v>0.08247659435244376</v>
      </c>
      <c r="Y55" s="10">
        <v>344089</v>
      </c>
    </row>
    <row r="56" spans="1:25" ht="12" customHeight="1">
      <c r="A56" s="9" t="s">
        <v>51</v>
      </c>
      <c r="C56" s="10">
        <v>8629</v>
      </c>
      <c r="D56" s="12">
        <v>0.06</v>
      </c>
      <c r="E56" s="10">
        <v>9414</v>
      </c>
      <c r="F56" s="12">
        <v>0.06</v>
      </c>
      <c r="G56" s="10">
        <v>10002</v>
      </c>
      <c r="H56" s="12">
        <v>0.07</v>
      </c>
      <c r="I56" s="10">
        <v>10666</v>
      </c>
      <c r="J56" s="12">
        <v>0.11</v>
      </c>
      <c r="K56" s="10">
        <v>11874</v>
      </c>
      <c r="L56" s="13">
        <v>0.16</v>
      </c>
      <c r="M56" s="10">
        <v>13757</v>
      </c>
      <c r="N56" s="11">
        <f t="shared" si="18"/>
        <v>0.1659518790433961</v>
      </c>
      <c r="O56" s="10">
        <v>16040</v>
      </c>
      <c r="P56" s="11">
        <f t="shared" si="19"/>
        <v>0.1483790523690773</v>
      </c>
      <c r="Q56" s="10">
        <v>18420</v>
      </c>
      <c r="R56" s="11">
        <f t="shared" si="20"/>
        <v>0.10890336590662324</v>
      </c>
      <c r="S56" s="10">
        <v>20426</v>
      </c>
      <c r="T56" s="11">
        <f t="shared" si="21"/>
        <v>0.1142661314011554</v>
      </c>
      <c r="U56" s="10">
        <v>22760</v>
      </c>
      <c r="V56" s="11">
        <f t="shared" si="9"/>
        <v>0.15918277680140597</v>
      </c>
      <c r="W56" s="10">
        <v>26383</v>
      </c>
      <c r="X56" s="11">
        <f t="shared" si="9"/>
        <v>0.14255391729522798</v>
      </c>
      <c r="Y56" s="10">
        <v>30144</v>
      </c>
    </row>
    <row r="57" spans="1:25" ht="12" customHeight="1">
      <c r="A57" s="9" t="s">
        <v>52</v>
      </c>
      <c r="C57" s="10">
        <v>2916</v>
      </c>
      <c r="D57" s="12">
        <v>0.09</v>
      </c>
      <c r="E57" s="10">
        <v>3382</v>
      </c>
      <c r="F57" s="12">
        <v>0.09</v>
      </c>
      <c r="G57" s="10">
        <v>3693</v>
      </c>
      <c r="H57" s="12">
        <v>0.04</v>
      </c>
      <c r="I57" s="10">
        <v>3858</v>
      </c>
      <c r="J57" s="12">
        <v>0.11</v>
      </c>
      <c r="K57" s="10">
        <v>4281</v>
      </c>
      <c r="L57" s="13">
        <v>0.08</v>
      </c>
      <c r="M57" s="10">
        <v>4618</v>
      </c>
      <c r="N57" s="11">
        <f t="shared" si="18"/>
        <v>0.09484625378951927</v>
      </c>
      <c r="O57" s="10">
        <v>5056</v>
      </c>
      <c r="P57" s="11">
        <f t="shared" si="19"/>
        <v>0.0490506329113924</v>
      </c>
      <c r="Q57" s="10">
        <v>5304</v>
      </c>
      <c r="R57" s="11">
        <f t="shared" si="20"/>
        <v>0.03959276018099547</v>
      </c>
      <c r="S57" s="10">
        <v>5514</v>
      </c>
      <c r="T57" s="11">
        <f t="shared" si="21"/>
        <v>0.12894450489662676</v>
      </c>
      <c r="U57" s="10">
        <v>6225</v>
      </c>
      <c r="V57" s="11">
        <f t="shared" si="9"/>
        <v>0.03228915662650603</v>
      </c>
      <c r="W57" s="10">
        <v>6426</v>
      </c>
      <c r="X57" s="11">
        <f t="shared" si="9"/>
        <v>0.024587612822906942</v>
      </c>
      <c r="Y57" s="10">
        <v>6584</v>
      </c>
    </row>
    <row r="58" spans="1:25" ht="12" customHeight="1">
      <c r="A58" s="9" t="s">
        <v>53</v>
      </c>
      <c r="C58" s="10">
        <v>1275</v>
      </c>
      <c r="D58" s="12">
        <v>0.09</v>
      </c>
      <c r="E58" s="10">
        <v>1720</v>
      </c>
      <c r="F58" s="12">
        <v>0.03</v>
      </c>
      <c r="G58" s="10">
        <v>1765</v>
      </c>
      <c r="H58" s="12">
        <v>-0.03</v>
      </c>
      <c r="I58" s="10">
        <v>1716</v>
      </c>
      <c r="J58" s="12">
        <v>0.3</v>
      </c>
      <c r="K58" s="10">
        <v>2226</v>
      </c>
      <c r="L58" s="13">
        <v>0.14</v>
      </c>
      <c r="M58" s="10">
        <v>2546</v>
      </c>
      <c r="N58" s="11">
        <f t="shared" si="18"/>
        <v>0.1551453260015711</v>
      </c>
      <c r="O58" s="10">
        <v>2941</v>
      </c>
      <c r="P58" s="11">
        <f t="shared" si="19"/>
        <v>0.09588575314518871</v>
      </c>
      <c r="Q58" s="10">
        <v>3223</v>
      </c>
      <c r="R58" s="11">
        <f t="shared" si="20"/>
        <v>0.16040955631399317</v>
      </c>
      <c r="S58" s="10">
        <v>3740</v>
      </c>
      <c r="T58" s="11">
        <f t="shared" si="21"/>
        <v>0.021657754010695186</v>
      </c>
      <c r="U58" s="10">
        <v>3821</v>
      </c>
      <c r="V58" s="11">
        <f t="shared" si="9"/>
        <v>0.12483643025386025</v>
      </c>
      <c r="W58" s="10">
        <v>4298</v>
      </c>
      <c r="X58" s="11">
        <f t="shared" si="9"/>
        <v>0.12168450442066077</v>
      </c>
      <c r="Y58" s="10">
        <v>4821</v>
      </c>
    </row>
    <row r="59" spans="1:25" ht="12" customHeight="1">
      <c r="A59" s="9" t="s">
        <v>54</v>
      </c>
      <c r="C59" s="9">
        <v>854</v>
      </c>
      <c r="D59" s="12">
        <v>0.06</v>
      </c>
      <c r="E59" s="10">
        <v>1119</v>
      </c>
      <c r="F59" s="12">
        <v>0.12</v>
      </c>
      <c r="G59" s="10">
        <v>1248</v>
      </c>
      <c r="H59" s="12">
        <v>0.26</v>
      </c>
      <c r="I59" s="10">
        <v>1572</v>
      </c>
      <c r="J59" s="12">
        <v>0.02</v>
      </c>
      <c r="K59" s="10">
        <v>1602</v>
      </c>
      <c r="L59" s="13">
        <v>0.16</v>
      </c>
      <c r="M59" s="10">
        <v>1856</v>
      </c>
      <c r="N59" s="11">
        <f t="shared" si="18"/>
        <v>0.16918103448275862</v>
      </c>
      <c r="O59" s="10">
        <v>2170</v>
      </c>
      <c r="P59" s="11">
        <f t="shared" si="19"/>
        <v>0.03640552995391705</v>
      </c>
      <c r="Q59" s="10">
        <v>2249</v>
      </c>
      <c r="R59" s="11">
        <f t="shared" si="20"/>
        <v>0.052912405513561585</v>
      </c>
      <c r="S59" s="10">
        <v>2368</v>
      </c>
      <c r="T59" s="11">
        <f t="shared" si="21"/>
        <v>0.16680743243243243</v>
      </c>
      <c r="U59" s="10">
        <v>2763</v>
      </c>
      <c r="V59" s="11">
        <f t="shared" si="9"/>
        <v>-0.013391241404270721</v>
      </c>
      <c r="W59" s="10">
        <v>2726</v>
      </c>
      <c r="X59" s="11">
        <f t="shared" si="9"/>
        <v>0.1111518708730741</v>
      </c>
      <c r="Y59" s="10">
        <v>3029</v>
      </c>
    </row>
    <row r="60" spans="1:25" ht="12" customHeight="1">
      <c r="A60" s="9" t="s">
        <v>55</v>
      </c>
      <c r="C60" s="10">
        <v>2018</v>
      </c>
      <c r="D60" s="12">
        <v>0.04</v>
      </c>
      <c r="E60" s="10">
        <v>2749</v>
      </c>
      <c r="F60" s="12">
        <v>0.15</v>
      </c>
      <c r="G60" s="10">
        <v>3148</v>
      </c>
      <c r="H60" s="12">
        <v>0.09</v>
      </c>
      <c r="I60" s="10">
        <v>3421</v>
      </c>
      <c r="J60" s="12">
        <v>0.04</v>
      </c>
      <c r="K60" s="10">
        <v>3559</v>
      </c>
      <c r="L60" s="13">
        <v>0.22</v>
      </c>
      <c r="M60" s="10">
        <v>4359</v>
      </c>
      <c r="N60" s="11">
        <f t="shared" si="18"/>
        <v>0.165404909382886</v>
      </c>
      <c r="O60" s="10">
        <v>5080</v>
      </c>
      <c r="P60" s="11">
        <f t="shared" si="19"/>
        <v>0.07755905511811023</v>
      </c>
      <c r="Q60" s="10">
        <v>5474</v>
      </c>
      <c r="R60" s="11">
        <f t="shared" si="20"/>
        <v>0.10632078918523931</v>
      </c>
      <c r="S60" s="10">
        <v>6056</v>
      </c>
      <c r="T60" s="11">
        <f t="shared" si="21"/>
        <v>0.15967635402906208</v>
      </c>
      <c r="U60" s="10">
        <v>7023</v>
      </c>
      <c r="V60" s="11">
        <f t="shared" si="9"/>
        <v>0.17385732592909015</v>
      </c>
      <c r="W60" s="10">
        <v>8244</v>
      </c>
      <c r="X60" s="11">
        <f t="shared" si="9"/>
        <v>0.19444444444444445</v>
      </c>
      <c r="Y60" s="10">
        <v>9847</v>
      </c>
    </row>
    <row r="61" spans="1:25" ht="12" customHeight="1">
      <c r="A61" s="9" t="s">
        <v>56</v>
      </c>
      <c r="C61" s="10">
        <v>4084</v>
      </c>
      <c r="D61" s="12">
        <v>0.08</v>
      </c>
      <c r="E61" s="10">
        <v>4605</v>
      </c>
      <c r="F61" s="12">
        <v>0.03</v>
      </c>
      <c r="G61" s="10">
        <v>4756</v>
      </c>
      <c r="H61" s="12">
        <v>-0.02</v>
      </c>
      <c r="I61" s="10">
        <v>4662</v>
      </c>
      <c r="J61" s="12">
        <v>0.18</v>
      </c>
      <c r="K61" s="10">
        <v>5513</v>
      </c>
      <c r="L61" s="13">
        <v>0.11</v>
      </c>
      <c r="M61" s="10">
        <v>6126</v>
      </c>
      <c r="N61" s="11">
        <f t="shared" si="18"/>
        <v>0.04407443682664055</v>
      </c>
      <c r="O61" s="10">
        <v>6396</v>
      </c>
      <c r="P61" s="11">
        <f t="shared" si="19"/>
        <v>0.13148843026891807</v>
      </c>
      <c r="Q61" s="10">
        <v>7237</v>
      </c>
      <c r="R61" s="11">
        <f t="shared" si="20"/>
        <v>0.1504767168716319</v>
      </c>
      <c r="S61" s="10">
        <v>8326</v>
      </c>
      <c r="T61" s="11">
        <f t="shared" si="21"/>
        <v>0.07710785491232285</v>
      </c>
      <c r="U61" s="10">
        <v>8968</v>
      </c>
      <c r="V61" s="11">
        <f t="shared" si="9"/>
        <v>0.03345227475468332</v>
      </c>
      <c r="W61" s="10">
        <v>9268</v>
      </c>
      <c r="X61" s="11">
        <f t="shared" si="9"/>
        <v>0.11253776435045318</v>
      </c>
      <c r="Y61" s="10">
        <v>10311</v>
      </c>
    </row>
    <row r="62" spans="1:25" ht="12" customHeight="1">
      <c r="A62" s="9" t="s">
        <v>57</v>
      </c>
      <c r="C62" s="10">
        <v>11586</v>
      </c>
      <c r="D62" s="12">
        <v>0.15</v>
      </c>
      <c r="E62" s="10">
        <v>15938</v>
      </c>
      <c r="F62" s="12">
        <v>0.04</v>
      </c>
      <c r="G62" s="10">
        <v>16643</v>
      </c>
      <c r="H62" s="12">
        <v>0</v>
      </c>
      <c r="I62" s="10">
        <v>16714</v>
      </c>
      <c r="J62" s="12">
        <v>0.1</v>
      </c>
      <c r="K62" s="10">
        <v>18449</v>
      </c>
      <c r="L62" s="13">
        <v>0.02</v>
      </c>
      <c r="M62" s="10">
        <v>18796</v>
      </c>
      <c r="N62" s="11">
        <f t="shared" si="18"/>
        <v>0.017876143860395828</v>
      </c>
      <c r="O62" s="10">
        <v>19132</v>
      </c>
      <c r="P62" s="11">
        <f t="shared" si="19"/>
        <v>0.026604641438427765</v>
      </c>
      <c r="Q62" s="10">
        <v>19641</v>
      </c>
      <c r="R62" s="11">
        <f t="shared" si="20"/>
        <v>0.02051830354869915</v>
      </c>
      <c r="S62" s="10">
        <v>20044</v>
      </c>
      <c r="T62" s="11">
        <f t="shared" si="21"/>
        <v>0.06021752145280383</v>
      </c>
      <c r="U62" s="10">
        <v>21251</v>
      </c>
      <c r="V62" s="11">
        <f t="shared" si="9"/>
        <v>0.043339136981789095</v>
      </c>
      <c r="W62" s="10">
        <v>22172</v>
      </c>
      <c r="X62" s="11">
        <f t="shared" si="9"/>
        <v>0.04871008479162908</v>
      </c>
      <c r="Y62" s="10">
        <v>23252</v>
      </c>
    </row>
    <row r="63" spans="1:25" ht="12" customHeight="1">
      <c r="A63" s="9" t="s">
        <v>58</v>
      </c>
      <c r="C63" s="10">
        <v>6406</v>
      </c>
      <c r="D63" s="12">
        <v>0.06</v>
      </c>
      <c r="E63" s="10">
        <v>7463</v>
      </c>
      <c r="F63" s="12">
        <v>0.06</v>
      </c>
      <c r="G63" s="10">
        <v>7876</v>
      </c>
      <c r="H63" s="12">
        <v>0.14</v>
      </c>
      <c r="I63" s="10">
        <v>8957</v>
      </c>
      <c r="J63" s="12">
        <v>0.21</v>
      </c>
      <c r="K63" s="10">
        <v>10861</v>
      </c>
      <c r="L63" s="13">
        <v>0.14</v>
      </c>
      <c r="M63" s="10">
        <v>12370</v>
      </c>
      <c r="N63" s="11">
        <f t="shared" si="18"/>
        <v>0.18714632174616005</v>
      </c>
      <c r="O63" s="10">
        <v>14685</v>
      </c>
      <c r="P63" s="11">
        <f t="shared" si="19"/>
        <v>0.17405515832482124</v>
      </c>
      <c r="Q63" s="10">
        <v>17241</v>
      </c>
      <c r="R63" s="11">
        <f t="shared" si="20"/>
        <v>0.1804419697233339</v>
      </c>
      <c r="S63" s="10">
        <v>20352</v>
      </c>
      <c r="T63" s="11">
        <f t="shared" si="21"/>
        <v>0.21152712264150944</v>
      </c>
      <c r="U63" s="10">
        <v>24657</v>
      </c>
      <c r="V63" s="11">
        <f t="shared" si="9"/>
        <v>0.1509104919495478</v>
      </c>
      <c r="W63" s="10">
        <v>28378</v>
      </c>
      <c r="X63" s="11">
        <f t="shared" si="9"/>
        <v>0.12111494819930932</v>
      </c>
      <c r="Y63" s="10">
        <v>31815</v>
      </c>
    </row>
    <row r="64" spans="1:25" ht="12" customHeight="1">
      <c r="A64" s="9" t="s">
        <v>59</v>
      </c>
      <c r="C64" s="22">
        <v>443</v>
      </c>
      <c r="D64" s="15">
        <v>0.24</v>
      </c>
      <c r="E64" s="22">
        <v>649</v>
      </c>
      <c r="F64" s="15">
        <v>0</v>
      </c>
      <c r="G64" s="22">
        <v>649</v>
      </c>
      <c r="H64" s="15">
        <v>-0.2</v>
      </c>
      <c r="I64" s="22">
        <v>518</v>
      </c>
      <c r="J64" s="15">
        <v>-0.11</v>
      </c>
      <c r="K64" s="22">
        <v>460</v>
      </c>
      <c r="L64" s="16">
        <v>0.04</v>
      </c>
      <c r="M64" s="14">
        <v>477</v>
      </c>
      <c r="N64" s="17">
        <f t="shared" si="18"/>
        <v>0.4528301886792453</v>
      </c>
      <c r="O64" s="14">
        <v>693</v>
      </c>
      <c r="P64" s="17">
        <f t="shared" si="19"/>
        <v>0.10533910533910534</v>
      </c>
      <c r="Q64" s="14">
        <v>766</v>
      </c>
      <c r="R64" s="17">
        <f t="shared" si="20"/>
        <v>0.45039164490861616</v>
      </c>
      <c r="S64" s="14">
        <v>1111</v>
      </c>
      <c r="T64" s="17">
        <f t="shared" si="21"/>
        <v>0.12061206120612061</v>
      </c>
      <c r="U64" s="14">
        <v>1245</v>
      </c>
      <c r="V64" s="17">
        <f t="shared" si="9"/>
        <v>0.06907630522088354</v>
      </c>
      <c r="W64" s="14">
        <v>1331</v>
      </c>
      <c r="X64" s="17">
        <f t="shared" si="9"/>
        <v>-0.1179564237415477</v>
      </c>
      <c r="Y64" s="14">
        <v>1174</v>
      </c>
    </row>
    <row r="65" spans="3:25" ht="12" customHeight="1">
      <c r="C65" s="10">
        <v>136518</v>
      </c>
      <c r="D65" s="12">
        <v>0.09</v>
      </c>
      <c r="E65" s="10">
        <v>175454</v>
      </c>
      <c r="F65" s="12">
        <v>0.09</v>
      </c>
      <c r="G65" s="10">
        <v>191090</v>
      </c>
      <c r="H65" s="12">
        <v>0.09</v>
      </c>
      <c r="I65" s="10">
        <v>208620</v>
      </c>
      <c r="J65" s="12">
        <v>0.09</v>
      </c>
      <c r="K65" s="10">
        <v>227671</v>
      </c>
      <c r="L65" s="13">
        <v>0.11</v>
      </c>
      <c r="M65" s="10">
        <f>SUM(M53:M64)</f>
        <v>253078</v>
      </c>
      <c r="N65" s="11">
        <f t="shared" si="18"/>
        <v>0.14463920214321277</v>
      </c>
      <c r="O65" s="10">
        <f>SUM(O53:O64)</f>
        <v>289683</v>
      </c>
      <c r="P65" s="11">
        <f t="shared" si="19"/>
        <v>0.1179254564472199</v>
      </c>
      <c r="Q65" s="10">
        <f>SUM(Q53:Q64)</f>
        <v>323844</v>
      </c>
      <c r="R65" s="11">
        <f t="shared" si="20"/>
        <v>0.1260668717036598</v>
      </c>
      <c r="S65" s="10">
        <f>SUM(S53:S64)</f>
        <v>364670</v>
      </c>
      <c r="T65" s="11">
        <f t="shared" si="21"/>
        <v>0.1239092878492884</v>
      </c>
      <c r="U65" s="10">
        <v>409856</v>
      </c>
      <c r="V65" s="11">
        <f t="shared" si="9"/>
        <v>0.09349137257963773</v>
      </c>
      <c r="W65" s="10">
        <f>SUM(W53:W64)</f>
        <v>448174</v>
      </c>
      <c r="X65" s="11">
        <f t="shared" si="9"/>
        <v>0.08865753033420055</v>
      </c>
      <c r="Y65" s="10">
        <v>487908</v>
      </c>
    </row>
    <row r="66" spans="14:17" ht="12" customHeight="1">
      <c r="N66" s="11" t="s">
        <v>10</v>
      </c>
      <c r="O66" s="10"/>
      <c r="P66" s="11"/>
      <c r="Q66" s="10"/>
    </row>
    <row r="67" spans="1:25" ht="12" customHeight="1">
      <c r="A67" s="23" t="s">
        <v>77</v>
      </c>
      <c r="C67" s="10">
        <v>523236</v>
      </c>
      <c r="D67" s="12">
        <v>0.08</v>
      </c>
      <c r="E67" s="10">
        <v>684449</v>
      </c>
      <c r="F67" s="12">
        <v>0.12</v>
      </c>
      <c r="G67" s="10">
        <v>767881</v>
      </c>
      <c r="H67" s="12">
        <v>0.07</v>
      </c>
      <c r="I67" s="10">
        <v>824329</v>
      </c>
      <c r="J67" s="12">
        <v>0.09</v>
      </c>
      <c r="K67" s="10">
        <v>899463</v>
      </c>
      <c r="L67" s="13">
        <v>0.1</v>
      </c>
      <c r="M67" s="10">
        <f>M10+M25+M33+M45+M51+M65</f>
        <v>991952</v>
      </c>
      <c r="N67" s="11">
        <f>(O67-M67)/M67</f>
        <v>0.1315204767972644</v>
      </c>
      <c r="O67" s="10">
        <f>SUM(O65,O51,O45,O33,O25,O10)</f>
        <v>1122414</v>
      </c>
      <c r="P67" s="11">
        <f>(Q67-O67)/O67</f>
        <v>0.10683223837193763</v>
      </c>
      <c r="Q67" s="10">
        <f>SUM(Q65,Q51,Q45,Q33,Q25,Q10)</f>
        <v>1242324</v>
      </c>
      <c r="R67" s="11">
        <f>(S67-Q67)/Q67</f>
        <v>0.11093885331040855</v>
      </c>
      <c r="S67" s="10">
        <f>SUM(S65,S51,S45,S33,S25,S10)</f>
        <v>1380146</v>
      </c>
      <c r="T67" s="11">
        <f>(U67-S67)/S67</f>
        <v>0.12234430270420665</v>
      </c>
      <c r="U67" s="10">
        <v>1548999</v>
      </c>
      <c r="V67" s="11">
        <f t="shared" si="9"/>
        <v>0.10084448085505543</v>
      </c>
      <c r="W67" s="10">
        <v>1705207</v>
      </c>
      <c r="X67" s="11">
        <f t="shared" si="9"/>
        <v>0.08649565712549855</v>
      </c>
      <c r="Y67" s="10">
        <v>1852700</v>
      </c>
    </row>
    <row r="68" spans="12:23" ht="12" customHeight="1">
      <c r="L68" s="11" t="s">
        <v>10</v>
      </c>
      <c r="M68" s="10"/>
      <c r="N68" s="11"/>
      <c r="O68" s="10"/>
      <c r="P68" s="11"/>
      <c r="Q68" s="10"/>
      <c r="T68" s="9"/>
      <c r="W68" s="10"/>
    </row>
    <row r="69" spans="1:25" ht="12" customHeight="1">
      <c r="A69" s="9" t="s">
        <v>60</v>
      </c>
      <c r="C69" s="10">
        <v>3958</v>
      </c>
      <c r="D69" s="12">
        <v>0.27</v>
      </c>
      <c r="E69" s="10">
        <v>6269</v>
      </c>
      <c r="F69" s="12">
        <v>0.07</v>
      </c>
      <c r="G69" s="10">
        <v>6706</v>
      </c>
      <c r="H69" s="12">
        <v>0.13</v>
      </c>
      <c r="I69" s="10">
        <v>7595</v>
      </c>
      <c r="J69" s="12">
        <v>0</v>
      </c>
      <c r="K69" s="10">
        <v>7590</v>
      </c>
      <c r="L69" s="13">
        <v>0.08</v>
      </c>
      <c r="M69" s="10">
        <v>8231</v>
      </c>
      <c r="N69" s="11">
        <f>(O69-M69)/M69</f>
        <v>0.04847527639411979</v>
      </c>
      <c r="O69" s="10">
        <v>8630</v>
      </c>
      <c r="P69" s="11">
        <f>(Q69-O69)/O69</f>
        <v>0.09675550405561993</v>
      </c>
      <c r="Q69" s="10">
        <v>9465</v>
      </c>
      <c r="R69" s="11">
        <f>(S69-Q69)/Q69</f>
        <v>0.088959323824617</v>
      </c>
      <c r="S69" s="10">
        <v>10307</v>
      </c>
      <c r="T69" s="11">
        <f>(U69-S69)/S69</f>
        <v>0.09692442029688561</v>
      </c>
      <c r="U69" s="10">
        <v>11306</v>
      </c>
      <c r="V69" s="11">
        <f t="shared" si="9"/>
        <v>0.09234035025650097</v>
      </c>
      <c r="W69" s="10">
        <v>12350</v>
      </c>
      <c r="X69" s="11">
        <f t="shared" si="9"/>
        <v>-0.012712550607287449</v>
      </c>
      <c r="Y69" s="10">
        <v>12193</v>
      </c>
    </row>
    <row r="70" spans="12:25" ht="12" customHeight="1">
      <c r="L70" s="11" t="s">
        <v>10</v>
      </c>
      <c r="M70" s="10"/>
      <c r="N70" s="11"/>
      <c r="O70" s="10"/>
      <c r="P70" s="11"/>
      <c r="Q70" s="10"/>
      <c r="T70" s="9"/>
      <c r="W70" s="10"/>
      <c r="Y70" s="10"/>
    </row>
    <row r="71" spans="1:25" ht="12" customHeight="1">
      <c r="A71" s="24" t="s">
        <v>61</v>
      </c>
      <c r="C71" s="10">
        <v>7431</v>
      </c>
      <c r="D71" s="12">
        <v>0.13</v>
      </c>
      <c r="E71" s="10">
        <v>9590</v>
      </c>
      <c r="F71" s="12">
        <v>0.07</v>
      </c>
      <c r="G71" s="10">
        <v>10274</v>
      </c>
      <c r="H71" s="12">
        <v>0.03</v>
      </c>
      <c r="I71" s="10">
        <v>10533</v>
      </c>
      <c r="J71" s="12">
        <v>0.3</v>
      </c>
      <c r="K71" s="10">
        <v>13667</v>
      </c>
      <c r="L71" s="13">
        <v>0.13</v>
      </c>
      <c r="M71" s="10">
        <v>15395</v>
      </c>
      <c r="N71" s="11">
        <f>(O71-M71)/M71</f>
        <v>0.12828840532640468</v>
      </c>
      <c r="O71" s="10">
        <v>17370</v>
      </c>
      <c r="P71" s="11">
        <f>(Q71-O71)/O71</f>
        <v>0.11583189407023604</v>
      </c>
      <c r="Q71" s="10">
        <v>19382</v>
      </c>
      <c r="R71" s="11">
        <f>(S71-Q71)/Q71</f>
        <v>0.17562687029202353</v>
      </c>
      <c r="S71" s="10">
        <v>22786</v>
      </c>
      <c r="T71" s="11">
        <f>(U71-S71)/S71</f>
        <v>0.05007460721495655</v>
      </c>
      <c r="U71" s="10">
        <v>23927</v>
      </c>
      <c r="V71" s="11">
        <f t="shared" si="9"/>
        <v>-0.23655284824675055</v>
      </c>
      <c r="W71" s="10">
        <v>18267</v>
      </c>
      <c r="X71" s="11">
        <f t="shared" si="9"/>
        <v>0.16209558219740516</v>
      </c>
      <c r="Y71" s="10">
        <v>21228</v>
      </c>
    </row>
    <row r="72" spans="12:25" ht="12" customHeight="1">
      <c r="L72" s="11"/>
      <c r="M72" s="10"/>
      <c r="N72" s="11"/>
      <c r="O72" s="10"/>
      <c r="P72" s="11"/>
      <c r="Q72" s="10"/>
      <c r="T72" s="9"/>
      <c r="W72" s="10"/>
      <c r="Y72" s="10"/>
    </row>
    <row r="73" spans="1:25" ht="12" customHeight="1">
      <c r="A73" s="9" t="s">
        <v>62</v>
      </c>
      <c r="C73" s="9">
        <v>561</v>
      </c>
      <c r="D73" s="12">
        <v>0.24</v>
      </c>
      <c r="E73" s="9">
        <v>800</v>
      </c>
      <c r="F73" s="12">
        <v>0.06</v>
      </c>
      <c r="G73" s="9">
        <v>851</v>
      </c>
      <c r="H73" s="12">
        <v>0.14</v>
      </c>
      <c r="I73" s="9">
        <v>966</v>
      </c>
      <c r="J73" s="12">
        <v>-0.09</v>
      </c>
      <c r="K73" s="9">
        <v>881</v>
      </c>
      <c r="L73" s="13">
        <v>0.22</v>
      </c>
      <c r="M73" s="10">
        <v>1079</v>
      </c>
      <c r="N73" s="11">
        <f>(O73-M73)/M73</f>
        <v>0.020389249304911955</v>
      </c>
      <c r="O73" s="10">
        <v>1101</v>
      </c>
      <c r="P73" s="11">
        <f>(Q73-O73)/O73</f>
        <v>0.04087193460490463</v>
      </c>
      <c r="Q73" s="10">
        <v>1146</v>
      </c>
      <c r="R73" s="11">
        <f>(S73-Q73)/Q73</f>
        <v>0.0017452006980802793</v>
      </c>
      <c r="S73" s="10">
        <v>1148</v>
      </c>
      <c r="T73" s="11">
        <f>(U73-S73)/S73</f>
        <v>0.11846689895470383</v>
      </c>
      <c r="U73" s="10">
        <v>1284</v>
      </c>
      <c r="V73" s="11">
        <f t="shared" si="9"/>
        <v>0.09579439252336448</v>
      </c>
      <c r="W73" s="10">
        <v>1407</v>
      </c>
      <c r="X73" s="11">
        <f t="shared" si="9"/>
        <v>0.17199715707178392</v>
      </c>
      <c r="Y73" s="10">
        <v>1649</v>
      </c>
    </row>
    <row r="74" spans="12:25" ht="12" customHeight="1">
      <c r="L74" s="11" t="s">
        <v>10</v>
      </c>
      <c r="M74" s="10"/>
      <c r="N74" s="11"/>
      <c r="O74" s="10"/>
      <c r="P74" s="11"/>
      <c r="Q74" s="10"/>
      <c r="T74" s="9"/>
      <c r="W74" s="10"/>
      <c r="Y74" s="10"/>
    </row>
    <row r="75" spans="1:25" ht="12" customHeight="1">
      <c r="A75" s="4" t="s">
        <v>63</v>
      </c>
      <c r="C75" s="10">
        <v>535186</v>
      </c>
      <c r="D75" s="12">
        <v>0.08</v>
      </c>
      <c r="E75" s="10">
        <v>701108</v>
      </c>
      <c r="F75" s="12">
        <v>0.12</v>
      </c>
      <c r="G75" s="10">
        <v>785712</v>
      </c>
      <c r="H75" s="12">
        <v>0.07</v>
      </c>
      <c r="I75" s="10">
        <v>843423</v>
      </c>
      <c r="J75" s="12">
        <v>0.09</v>
      </c>
      <c r="K75" s="10">
        <v>921601</v>
      </c>
      <c r="L75" s="13">
        <v>0.1</v>
      </c>
      <c r="M75" s="10">
        <v>1016657</v>
      </c>
      <c r="N75" s="11">
        <f>(O75-M75)/M75</f>
        <v>0.13068124254296187</v>
      </c>
      <c r="O75" s="10">
        <f>+O73+O71+O69+O67</f>
        <v>1149515</v>
      </c>
      <c r="P75" s="11">
        <f>(Q75-O75)/O75</f>
        <v>0.10682940196517662</v>
      </c>
      <c r="Q75" s="10">
        <f>+Q73+Q71+Q69+Q67</f>
        <v>1272317</v>
      </c>
      <c r="R75" s="11">
        <f>(S75-Q75)/Q75</f>
        <v>0.11166242375131355</v>
      </c>
      <c r="S75" s="10">
        <f>+S73+S71+S69+S67</f>
        <v>1414387</v>
      </c>
      <c r="T75" s="11">
        <f>(U75-S75)/S75</f>
        <v>0.12099163807359654</v>
      </c>
      <c r="U75" s="10">
        <v>1585516</v>
      </c>
      <c r="V75" s="11">
        <f t="shared" si="9"/>
        <v>0.0956880914478315</v>
      </c>
      <c r="W75" s="10">
        <v>1737231</v>
      </c>
      <c r="X75" s="11">
        <f t="shared" si="9"/>
        <v>0.08665456695166043</v>
      </c>
      <c r="Y75" s="10">
        <v>1887770</v>
      </c>
    </row>
    <row r="76" spans="16:21" ht="12" customHeight="1">
      <c r="P76" s="11"/>
      <c r="Q76" s="10"/>
      <c r="T76" s="9"/>
      <c r="U76" s="9"/>
    </row>
    <row r="77" ht="12" customHeight="1"/>
    <row r="78" spans="15:19" ht="6" customHeight="1">
      <c r="O78" s="25"/>
      <c r="Q78" s="25"/>
      <c r="S78" s="25"/>
    </row>
    <row r="79" ht="10.5" customHeight="1">
      <c r="S79" s="24"/>
    </row>
    <row r="80" ht="12.75">
      <c r="U80" s="9"/>
    </row>
  </sheetData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portrait" scale="90" r:id="rId1"/>
  <headerFooter alignWithMargins="0">
    <oddHeader>&amp;C&amp;"Serifa 45 Light,Bold"&amp;16AP &amp;15EXAMINATION VOLUME BY REGION</oddHeader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3" sqref="A13:IV13"/>
    </sheetView>
  </sheetViews>
  <sheetFormatPr defaultColWidth="9.00390625" defaultRowHeight="15.75"/>
  <cols>
    <col min="4" max="4" width="11.375" style="0" customWidth="1"/>
    <col min="9" max="9" width="7.375" style="0" customWidth="1"/>
  </cols>
  <sheetData>
    <row r="1" spans="3:9" ht="15.75"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2" spans="1:9" ht="15.75">
      <c r="A2" t="s">
        <v>71</v>
      </c>
      <c r="B2" t="s">
        <v>71</v>
      </c>
      <c r="C2" t="s">
        <v>71</v>
      </c>
      <c r="D2" t="s">
        <v>71</v>
      </c>
      <c r="E2" t="s">
        <v>71</v>
      </c>
      <c r="F2" t="s">
        <v>71</v>
      </c>
      <c r="G2" t="s">
        <v>71</v>
      </c>
      <c r="H2" t="s">
        <v>71</v>
      </c>
      <c r="I2" t="s">
        <v>71</v>
      </c>
    </row>
    <row r="3" spans="1:9" ht="15.75">
      <c r="A3">
        <v>94</v>
      </c>
      <c r="B3">
        <v>1994</v>
      </c>
      <c r="C3" s="1">
        <v>684449</v>
      </c>
      <c r="D3" s="1">
        <v>145126</v>
      </c>
      <c r="E3" s="1">
        <v>115926</v>
      </c>
      <c r="F3" s="1">
        <v>39094</v>
      </c>
      <c r="G3" s="1">
        <v>165676</v>
      </c>
      <c r="H3" s="1">
        <v>43173</v>
      </c>
      <c r="I3" s="1">
        <v>175454</v>
      </c>
    </row>
    <row r="4" spans="1:9" ht="15.75">
      <c r="A4">
        <v>95</v>
      </c>
      <c r="B4">
        <v>1995</v>
      </c>
      <c r="C4" s="1">
        <v>767881</v>
      </c>
      <c r="D4" s="1">
        <v>161291</v>
      </c>
      <c r="E4" s="1">
        <v>133195</v>
      </c>
      <c r="F4" s="1">
        <v>43771</v>
      </c>
      <c r="G4" s="1">
        <v>182332</v>
      </c>
      <c r="H4" s="1">
        <v>56202</v>
      </c>
      <c r="I4" s="1">
        <v>191090</v>
      </c>
    </row>
    <row r="5" spans="1:9" ht="15.75">
      <c r="A5">
        <v>96</v>
      </c>
      <c r="B5">
        <v>1996</v>
      </c>
      <c r="C5" s="1">
        <v>824329</v>
      </c>
      <c r="D5" s="1">
        <v>176804</v>
      </c>
      <c r="E5" s="1">
        <v>144014</v>
      </c>
      <c r="F5" s="1">
        <v>47943</v>
      </c>
      <c r="G5" s="1">
        <v>183822</v>
      </c>
      <c r="H5" s="1">
        <v>63126</v>
      </c>
      <c r="I5" s="1">
        <v>208620</v>
      </c>
    </row>
    <row r="6" spans="1:9" ht="15.75">
      <c r="A6">
        <v>97</v>
      </c>
      <c r="B6">
        <v>1997</v>
      </c>
      <c r="C6" s="1">
        <v>899463</v>
      </c>
      <c r="D6" s="1">
        <v>190557</v>
      </c>
      <c r="E6" s="1">
        <v>155242</v>
      </c>
      <c r="F6" s="1">
        <v>53830</v>
      </c>
      <c r="G6" s="1">
        <v>197510</v>
      </c>
      <c r="H6" s="1">
        <v>74653</v>
      </c>
      <c r="I6" s="1">
        <v>227671</v>
      </c>
    </row>
    <row r="7" spans="1:11" ht="15.75">
      <c r="A7">
        <v>98</v>
      </c>
      <c r="B7">
        <v>1998</v>
      </c>
      <c r="C7" s="1">
        <v>991952</v>
      </c>
      <c r="D7" s="1">
        <v>207866</v>
      </c>
      <c r="E7" s="1">
        <v>171296</v>
      </c>
      <c r="F7" s="1">
        <v>58339</v>
      </c>
      <c r="G7" s="1">
        <v>212246</v>
      </c>
      <c r="H7" s="1">
        <v>89127</v>
      </c>
      <c r="I7" s="1">
        <v>253078</v>
      </c>
      <c r="J7" s="1"/>
      <c r="K7" s="1"/>
    </row>
    <row r="8" spans="1:9" ht="15.75">
      <c r="A8">
        <v>99</v>
      </c>
      <c r="B8">
        <v>1999</v>
      </c>
      <c r="C8">
        <v>1122414</v>
      </c>
      <c r="D8">
        <v>229911</v>
      </c>
      <c r="E8">
        <v>187126</v>
      </c>
      <c r="F8">
        <v>65718</v>
      </c>
      <c r="G8">
        <v>243111</v>
      </c>
      <c r="H8">
        <v>106865</v>
      </c>
      <c r="I8">
        <v>289683</v>
      </c>
    </row>
    <row r="9" spans="1:9" ht="15.75">
      <c r="A9" s="2" t="s">
        <v>72</v>
      </c>
      <c r="B9">
        <v>2000</v>
      </c>
      <c r="C9">
        <v>1242324</v>
      </c>
      <c r="D9">
        <v>249679</v>
      </c>
      <c r="E9">
        <v>207332</v>
      </c>
      <c r="F9">
        <v>72084</v>
      </c>
      <c r="G9">
        <v>260667</v>
      </c>
      <c r="H9">
        <v>128718</v>
      </c>
      <c r="I9">
        <v>323844</v>
      </c>
    </row>
    <row r="10" spans="1:9" ht="15.75">
      <c r="A10" s="3" t="s">
        <v>73</v>
      </c>
      <c r="B10">
        <v>2001</v>
      </c>
      <c r="C10">
        <v>1380146</v>
      </c>
      <c r="D10">
        <v>270147</v>
      </c>
      <c r="E10">
        <v>227972</v>
      </c>
      <c r="F10">
        <v>79325</v>
      </c>
      <c r="G10">
        <v>287346</v>
      </c>
      <c r="H10">
        <v>150686</v>
      </c>
      <c r="I10">
        <v>364670</v>
      </c>
    </row>
    <row r="11" spans="1:9" ht="15.75">
      <c r="A11" s="3" t="s">
        <v>74</v>
      </c>
      <c r="B11">
        <v>2002</v>
      </c>
      <c r="C11">
        <v>1548999</v>
      </c>
      <c r="D11">
        <v>298275</v>
      </c>
      <c r="E11">
        <v>252477</v>
      </c>
      <c r="F11">
        <v>86433</v>
      </c>
      <c r="G11">
        <v>328873</v>
      </c>
      <c r="H11">
        <v>173085</v>
      </c>
      <c r="I11">
        <v>409856</v>
      </c>
    </row>
    <row r="12" spans="1:9" ht="15.75">
      <c r="A12" s="3" t="s">
        <v>75</v>
      </c>
      <c r="B12">
        <v>2003</v>
      </c>
      <c r="C12">
        <v>1705207</v>
      </c>
      <c r="D12">
        <v>319930</v>
      </c>
      <c r="E12">
        <v>275136</v>
      </c>
      <c r="F12">
        <v>93436</v>
      </c>
      <c r="G12">
        <v>370746</v>
      </c>
      <c r="H12">
        <v>197785</v>
      </c>
      <c r="I12">
        <v>448174</v>
      </c>
    </row>
    <row r="13" spans="1:9" ht="15.75">
      <c r="A13" s="3" t="s">
        <v>78</v>
      </c>
      <c r="B13">
        <v>2004</v>
      </c>
      <c r="C13">
        <v>1852700</v>
      </c>
      <c r="D13">
        <v>345947</v>
      </c>
      <c r="E13">
        <v>295195</v>
      </c>
      <c r="F13">
        <v>100232</v>
      </c>
      <c r="G13">
        <v>403183</v>
      </c>
      <c r="H13">
        <v>220235</v>
      </c>
      <c r="I13">
        <v>487908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2004-11-05T16:21:50Z</cp:lastPrinted>
  <dcterms:created xsi:type="dcterms:W3CDTF">1999-07-28T19:42:05Z</dcterms:created>
  <dcterms:modified xsi:type="dcterms:W3CDTF">2004-11-05T16:21:51Z</dcterms:modified>
  <cp:category/>
  <cp:version/>
  <cp:contentType/>
  <cp:contentStatus/>
</cp:coreProperties>
</file>