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<sst xmlns="http://schemas.openxmlformats.org/spreadsheetml/2006/main" count="76" uniqueCount="68">
  <si>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TOTAL SCHOOLS</t>
  </si>
  <si>
    <t>PUBLIC SCHOOLS</t>
  </si>
  <si>
    <t>NON-PUBLIC SCHOOLS</t>
  </si>
  <si>
    <t xml:space="preserve">          AP SCHOOLS</t>
  </si>
  <si>
    <t>TOTAL % SCHOOLS IN AP</t>
  </si>
  <si>
    <t xml:space="preserve">  % CHG</t>
  </si>
  <si>
    <t xml:space="preserve">        AP SCHOOLS</t>
  </si>
  <si>
    <t xml:space="preserve">         AP SCHOOLS</t>
  </si>
  <si>
    <t>State</t>
  </si>
  <si>
    <t xml:space="preserve">U.S.*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</si>
  <si>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</si>
  <si>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</si>
  <si>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</si>
  <si>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</si>
  <si>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</si>
  <si>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</si>
  <si>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</si>
  <si>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</si>
  <si>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</si>
  <si>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</si>
  <si>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</si>
  <si>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</si>
  <si>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</si>
  <si>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</si>
  <si>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</si>
  <si>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</si>
  <si>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</si>
  <si>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</si>
  <si>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</si>
  <si>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</si>
  <si>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</si>
  <si>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</si>
  <si>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</si>
  <si>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</si>
  <si>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</si>
  <si>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</si>
  <si>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</si>
  <si>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</si>
  <si>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</si>
  <si>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</si>
  <si>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</si>
  <si>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</si>
  <si>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</si>
  <si>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</si>
  <si>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</si>
  <si>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</si>
  <si>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</si>
  <si>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</si>
  <si>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</si>
  <si>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</si>
  <si>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</si>
  <si>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</si>
  <si>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</si>
  <si>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</si>
  <si>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</si>
  <si>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</si>
  <si>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</si>
  <si>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</si>
  <si>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</si>
  <si>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</si>
  <si>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</si>
  <si>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</si>
  <si>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 (U.S.)</t>
  </si>
  <si>
    <t>NON-U.S./U.S.TERR/CAN</t>
  </si>
  <si>
    <t>GRAND TOTAL</t>
  </si>
  <si>
    <t>*SOURCE:  Quality Education Data - Charter schools were added to these data in 2002.</t>
  </si>
  <si>
    <t>Note: The designation of public or non-public schools is based on self-reported data from schools that may not be entirely consistent with the classifications from QED.</t>
  </si>
  <si>
    <t>2002-2003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</si>
</sst>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wrapText="1"/>
    </xf>
    <xf numFmtId="0" fontId="4" fillId="2" borderId="3" xfId="0" applyFont="1" applyFill="1" applyBorder="1" applyAlignment="1">
      <alignment horizontal="centerContinuous"/>
    </xf>
    <xf numFmtId="0" fontId="5" fillId="2" borderId="0" xfId="0" applyFont="1" applyFill="1" applyBorder="1" applyAlignment="1" quotePrefix="1">
      <alignment horizontal="right"/>
    </xf>
    <xf numFmtId="0" fontId="5" fillId="2" borderId="0" xfId="0" applyFont="1" applyFill="1" applyBorder="1" applyAlignment="1" quotePrefix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" xfId="0" applyFont="1" applyFill="1" applyBorder="1" applyAlignment="1" quotePrefix="1">
      <alignment horizontal="righ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2" fontId="4" fillId="2" borderId="1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4" fillId="2" borderId="6" xfId="15" applyNumberFormat="1" applyFont="1" applyFill="1" applyBorder="1" applyAlignment="1">
      <alignment horizontal="center"/>
    </xf>
    <xf numFmtId="172" fontId="4" fillId="2" borderId="6" xfId="15" applyNumberFormat="1" applyFont="1" applyFill="1" applyBorder="1" applyAlignment="1">
      <alignment/>
    </xf>
    <xf numFmtId="173" fontId="4" fillId="2" borderId="6" xfId="0" applyNumberFormat="1" applyFont="1" applyFill="1" applyBorder="1" applyAlignment="1">
      <alignment horizontal="right"/>
    </xf>
    <xf numFmtId="172" fontId="4" fillId="2" borderId="7" xfId="15" applyNumberFormat="1" applyFont="1" applyFill="1" applyBorder="1" applyAlignment="1">
      <alignment/>
    </xf>
    <xf numFmtId="172" fontId="4" fillId="2" borderId="6" xfId="15" applyNumberFormat="1" applyFont="1" applyFill="1" applyBorder="1" applyAlignment="1" quotePrefix="1">
      <alignment horizontal="left"/>
    </xf>
    <xf numFmtId="0" fontId="4" fillId="2" borderId="6" xfId="0" applyFont="1" applyFill="1" applyBorder="1" applyAlignment="1">
      <alignment/>
    </xf>
    <xf numFmtId="173" fontId="4" fillId="2" borderId="6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 quotePrefix="1">
      <alignment horizontal="left"/>
    </xf>
    <xf numFmtId="0" fontId="0" fillId="0" borderId="5" xfId="0" applyBorder="1" applyAlignment="1">
      <alignment/>
    </xf>
    <xf numFmtId="0" fontId="4" fillId="2" borderId="1" xfId="0" applyFont="1" applyFill="1" applyBorder="1" applyAlignment="1" quotePrefix="1">
      <alignment horizontal="left"/>
    </xf>
    <xf numFmtId="0" fontId="4" fillId="2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1" fontId="4" fillId="2" borderId="6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3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6" sqref="G56"/>
    </sheetView>
  </sheetViews>
  <sheetFormatPr defaultColWidth="8.88671875" defaultRowHeight="15"/>
  <cols>
    <col min="1" max="1" width="0.9921875" style="8" customWidth="1"/>
    <col min="2" max="2" width="11.3359375" style="8" customWidth="1"/>
    <col min="3" max="3" width="8.3359375" style="8" customWidth="1"/>
    <col min="4" max="5" width="6.88671875" style="8" customWidth="1"/>
    <col min="6" max="6" width="7.10546875" style="8" customWidth="1"/>
    <col min="7" max="7" width="8.4453125" style="8" customWidth="1"/>
    <col min="8" max="8" width="1.1171875" style="8" customWidth="1"/>
    <col min="9" max="9" width="7.77734375" style="8" customWidth="1"/>
    <col min="10" max="10" width="0.671875" style="8" customWidth="1"/>
    <col min="11" max="13" width="6.88671875" style="8" customWidth="1"/>
    <col min="14" max="14" width="7.10546875" style="8" customWidth="1"/>
    <col min="15" max="15" width="8.5546875" style="8" customWidth="1"/>
    <col min="16" max="16" width="1.1171875" style="8" customWidth="1"/>
    <col min="17" max="17" width="7.77734375" style="8" customWidth="1"/>
    <col min="18" max="18" width="0.671875" style="8" customWidth="1"/>
    <col min="19" max="21" width="6.88671875" style="8" customWidth="1"/>
    <col min="22" max="22" width="7.10546875" style="8" customWidth="1"/>
    <col min="23" max="23" width="8.5546875" style="8" customWidth="1"/>
    <col min="24" max="24" width="1.1171875" style="8" customWidth="1"/>
    <col min="25" max="25" width="7.77734375" style="8" customWidth="1"/>
    <col min="26" max="26" width="0.671875" style="1" customWidth="1"/>
    <col min="27" max="27" width="2.99609375" style="1" customWidth="1"/>
    <col min="28" max="35" width="8.88671875" style="1" customWidth="1"/>
    <col min="36" max="16384" width="8.88671875" style="8" customWidth="1"/>
  </cols>
  <sheetData>
    <row r="2" spans="1:26" ht="13.5" customHeight="1" thickBot="1">
      <c r="A2" s="9"/>
      <c r="P2" s="9"/>
      <c r="Q2" s="9"/>
      <c r="R2" s="9"/>
      <c r="X2" s="9"/>
      <c r="Y2" s="9"/>
      <c r="Z2" s="2"/>
    </row>
    <row r="3" spans="1:35" s="7" customFormat="1" ht="15" customHeight="1">
      <c r="A3" s="40"/>
      <c r="B3" s="34"/>
      <c r="C3" s="10" t="s">
        <v>0</v>
      </c>
      <c r="D3" s="11"/>
      <c r="E3" s="11"/>
      <c r="F3" s="11"/>
      <c r="G3" s="11"/>
      <c r="H3" s="11"/>
      <c r="I3" s="12"/>
      <c r="J3" s="12"/>
      <c r="K3" s="13" t="s">
        <v>1</v>
      </c>
      <c r="L3" s="11"/>
      <c r="M3" s="11"/>
      <c r="N3" s="12"/>
      <c r="O3" s="11"/>
      <c r="P3" s="14"/>
      <c r="Q3" s="15"/>
      <c r="R3" s="15"/>
      <c r="S3" s="13" t="s">
        <v>2</v>
      </c>
      <c r="T3" s="11"/>
      <c r="U3" s="11"/>
      <c r="V3" s="11"/>
      <c r="W3" s="11"/>
      <c r="X3" s="14"/>
      <c r="Y3" s="15"/>
      <c r="Z3" s="1"/>
      <c r="AA3" s="4"/>
      <c r="AB3" s="1"/>
      <c r="AC3" s="1"/>
      <c r="AD3" s="1"/>
      <c r="AE3" s="1"/>
      <c r="AF3" s="1"/>
      <c r="AG3" s="1"/>
      <c r="AH3" s="1"/>
      <c r="AI3" s="1"/>
    </row>
    <row r="4" spans="1:35" s="7" customFormat="1" ht="14.25" customHeight="1">
      <c r="A4" s="40"/>
      <c r="B4" s="16"/>
      <c r="C4" s="14"/>
      <c r="D4" s="14" t="s">
        <v>3</v>
      </c>
      <c r="E4" s="14"/>
      <c r="F4" s="17" t="s">
        <v>4</v>
      </c>
      <c r="G4" s="17"/>
      <c r="H4" s="17"/>
      <c r="I4" s="16" t="s">
        <v>5</v>
      </c>
      <c r="J4" s="16"/>
      <c r="K4" s="18"/>
      <c r="L4" s="14" t="s">
        <v>6</v>
      </c>
      <c r="M4" s="14"/>
      <c r="N4" s="17" t="s">
        <v>4</v>
      </c>
      <c r="O4" s="17"/>
      <c r="P4" s="17"/>
      <c r="Q4" s="16" t="s">
        <v>5</v>
      </c>
      <c r="R4" s="16"/>
      <c r="S4" s="18"/>
      <c r="T4" s="14" t="s">
        <v>7</v>
      </c>
      <c r="U4" s="14"/>
      <c r="V4" s="17" t="s">
        <v>4</v>
      </c>
      <c r="W4" s="17"/>
      <c r="X4" s="17"/>
      <c r="Y4" s="16" t="s">
        <v>5</v>
      </c>
      <c r="Z4" s="1"/>
      <c r="AA4" s="4"/>
      <c r="AB4" s="1"/>
      <c r="AC4" s="1"/>
      <c r="AD4" s="1"/>
      <c r="AE4" s="1"/>
      <c r="AF4" s="1"/>
      <c r="AG4" s="1"/>
      <c r="AH4" s="1"/>
      <c r="AI4" s="1"/>
    </row>
    <row r="5" spans="1:35" s="7" customFormat="1" ht="16.5" customHeight="1">
      <c r="A5" s="4"/>
      <c r="B5" s="35" t="s">
        <v>8</v>
      </c>
      <c r="C5" s="19" t="s">
        <v>9</v>
      </c>
      <c r="D5" s="19">
        <v>2002</v>
      </c>
      <c r="E5" s="19">
        <v>2003</v>
      </c>
      <c r="F5" s="19">
        <v>2002</v>
      </c>
      <c r="G5" s="19">
        <v>2003</v>
      </c>
      <c r="H5" s="19"/>
      <c r="I5" s="20" t="s">
        <v>67</v>
      </c>
      <c r="J5" s="21"/>
      <c r="K5" s="22" t="s">
        <v>9</v>
      </c>
      <c r="L5" s="19">
        <v>2002</v>
      </c>
      <c r="M5" s="19">
        <v>2003</v>
      </c>
      <c r="N5" s="19">
        <v>2002</v>
      </c>
      <c r="O5" s="19">
        <v>2003</v>
      </c>
      <c r="P5" s="19"/>
      <c r="Q5" s="21" t="s">
        <v>67</v>
      </c>
      <c r="R5" s="20"/>
      <c r="S5" s="22" t="s">
        <v>9</v>
      </c>
      <c r="T5" s="19">
        <v>2002</v>
      </c>
      <c r="U5" s="19">
        <v>2003</v>
      </c>
      <c r="V5" s="19">
        <v>2002</v>
      </c>
      <c r="W5" s="19">
        <v>2003</v>
      </c>
      <c r="X5" s="19"/>
      <c r="Y5" s="20" t="s">
        <v>67</v>
      </c>
      <c r="Z5" s="1"/>
      <c r="AA5" s="4"/>
      <c r="AB5" s="1"/>
      <c r="AC5" s="1"/>
      <c r="AD5" s="1"/>
      <c r="AE5" s="1"/>
      <c r="AF5" s="1"/>
      <c r="AG5" s="1"/>
      <c r="AH5" s="1"/>
      <c r="AI5" s="1"/>
    </row>
    <row r="6" spans="1:35" s="5" customFormat="1" ht="10.5" customHeight="1">
      <c r="A6" s="41"/>
      <c r="B6" s="36" t="s">
        <v>10</v>
      </c>
      <c r="C6" s="27">
        <f aca="true" t="shared" si="0" ref="C6:C25">SUM(K6+S6)</f>
        <v>532</v>
      </c>
      <c r="D6" s="28">
        <f aca="true" t="shared" si="1" ref="D6:E37">SUM(L6+T6)</f>
        <v>176</v>
      </c>
      <c r="E6" s="28">
        <f t="shared" si="1"/>
        <v>170</v>
      </c>
      <c r="F6" s="29">
        <v>0.339</v>
      </c>
      <c r="G6" s="29">
        <f aca="true" t="shared" si="2" ref="G6:G37">(E6/C6)*1</f>
        <v>0.31954887218045114</v>
      </c>
      <c r="H6" s="29"/>
      <c r="I6" s="29">
        <f aca="true" t="shared" si="3" ref="I6:I37">G6-F6</f>
        <v>-0.019451127819548886</v>
      </c>
      <c r="J6" s="29"/>
      <c r="K6" s="30">
        <v>372</v>
      </c>
      <c r="L6" s="28">
        <v>135</v>
      </c>
      <c r="M6" s="28">
        <v>126</v>
      </c>
      <c r="N6" s="29">
        <v>0.363</v>
      </c>
      <c r="O6" s="29">
        <f aca="true" t="shared" si="4" ref="O6:O37">(M6/K6)*1</f>
        <v>0.3387096774193548</v>
      </c>
      <c r="P6" s="29"/>
      <c r="Q6" s="29">
        <f aca="true" t="shared" si="5" ref="Q6:Q15">O6-N6</f>
        <v>-0.024290322580645174</v>
      </c>
      <c r="R6" s="29"/>
      <c r="S6" s="30">
        <v>160</v>
      </c>
      <c r="T6" s="31">
        <v>41</v>
      </c>
      <c r="U6" s="31">
        <v>44</v>
      </c>
      <c r="V6" s="29">
        <v>0.2789</v>
      </c>
      <c r="W6" s="29">
        <f>(U6/S6)*1</f>
        <v>0.275</v>
      </c>
      <c r="X6" s="29"/>
      <c r="Y6" s="29">
        <f aca="true" t="shared" si="6" ref="Y6:Y37">W6-V6</f>
        <v>-0.003899999999999959</v>
      </c>
      <c r="Z6" s="42"/>
      <c r="AA6" s="4"/>
      <c r="AB6" s="1"/>
      <c r="AC6" s="1"/>
      <c r="AD6" s="1"/>
      <c r="AE6" s="1"/>
      <c r="AF6" s="1"/>
      <c r="AG6" s="1"/>
      <c r="AH6" s="1"/>
      <c r="AI6" s="1"/>
    </row>
    <row r="7" spans="1:35" s="6" customFormat="1" ht="10.5" customHeight="1">
      <c r="A7" s="41"/>
      <c r="B7" s="32" t="s">
        <v>11</v>
      </c>
      <c r="C7" s="27">
        <f t="shared" si="0"/>
        <v>287</v>
      </c>
      <c r="D7" s="28">
        <f t="shared" si="1"/>
        <v>34</v>
      </c>
      <c r="E7" s="28">
        <f t="shared" si="1"/>
        <v>40</v>
      </c>
      <c r="F7" s="29">
        <v>0.118</v>
      </c>
      <c r="G7" s="29">
        <f t="shared" si="2"/>
        <v>0.13937282229965156</v>
      </c>
      <c r="H7" s="29"/>
      <c r="I7" s="29">
        <f t="shared" si="3"/>
        <v>0.021372822299651567</v>
      </c>
      <c r="J7" s="29"/>
      <c r="K7" s="30">
        <v>258</v>
      </c>
      <c r="L7" s="28">
        <v>31</v>
      </c>
      <c r="M7" s="28">
        <v>34</v>
      </c>
      <c r="N7" s="29">
        <v>0.118</v>
      </c>
      <c r="O7" s="29">
        <f t="shared" si="4"/>
        <v>0.13178294573643412</v>
      </c>
      <c r="P7" s="29"/>
      <c r="Q7" s="29">
        <f t="shared" si="5"/>
        <v>0.013782945736434127</v>
      </c>
      <c r="R7" s="29"/>
      <c r="S7" s="30">
        <v>29</v>
      </c>
      <c r="T7" s="28">
        <v>3</v>
      </c>
      <c r="U7" s="28">
        <v>6</v>
      </c>
      <c r="V7" s="29">
        <v>0.115</v>
      </c>
      <c r="W7" s="29">
        <f aca="true" t="shared" si="7" ref="W7:W22">(U7/S7)*1</f>
        <v>0.20689655172413793</v>
      </c>
      <c r="X7" s="29"/>
      <c r="Y7" s="29">
        <f t="shared" si="6"/>
        <v>0.09189655172413792</v>
      </c>
      <c r="Z7" s="42"/>
      <c r="AA7" s="4"/>
      <c r="AB7" s="1"/>
      <c r="AC7" s="1"/>
      <c r="AD7" s="1"/>
      <c r="AE7" s="1"/>
      <c r="AF7" s="1"/>
      <c r="AG7" s="1"/>
      <c r="AH7" s="1"/>
      <c r="AI7" s="1"/>
    </row>
    <row r="8" spans="1:35" s="6" customFormat="1" ht="10.5" customHeight="1">
      <c r="A8" s="41"/>
      <c r="B8" s="32" t="s">
        <v>12</v>
      </c>
      <c r="C8" s="27">
        <f t="shared" si="0"/>
        <v>447</v>
      </c>
      <c r="D8" s="28">
        <f t="shared" si="1"/>
        <v>152</v>
      </c>
      <c r="E8" s="28">
        <f t="shared" si="1"/>
        <v>151</v>
      </c>
      <c r="F8" s="29">
        <v>0.348</v>
      </c>
      <c r="G8" s="29">
        <f t="shared" si="2"/>
        <v>0.3378076062639821</v>
      </c>
      <c r="H8" s="29"/>
      <c r="I8" s="29">
        <f t="shared" si="3"/>
        <v>-0.01019239373601788</v>
      </c>
      <c r="J8" s="29"/>
      <c r="K8" s="30">
        <v>193</v>
      </c>
      <c r="L8" s="28">
        <v>123</v>
      </c>
      <c r="M8" s="28">
        <v>124</v>
      </c>
      <c r="N8" s="29">
        <v>0.668</v>
      </c>
      <c r="O8" s="29">
        <f t="shared" si="4"/>
        <v>0.6424870466321243</v>
      </c>
      <c r="P8" s="29"/>
      <c r="Q8" s="29">
        <f t="shared" si="5"/>
        <v>-0.025512953367875735</v>
      </c>
      <c r="R8" s="29"/>
      <c r="S8" s="30">
        <v>254</v>
      </c>
      <c r="T8" s="28">
        <v>29</v>
      </c>
      <c r="U8" s="28">
        <v>27</v>
      </c>
      <c r="V8" s="29">
        <v>0.115</v>
      </c>
      <c r="W8" s="29">
        <f t="shared" si="7"/>
        <v>0.1062992125984252</v>
      </c>
      <c r="X8" s="29"/>
      <c r="Y8" s="29">
        <f t="shared" si="6"/>
        <v>-0.008700787401574803</v>
      </c>
      <c r="Z8" s="42"/>
      <c r="AA8" s="4"/>
      <c r="AB8" s="1"/>
      <c r="AC8" s="1"/>
      <c r="AD8" s="1"/>
      <c r="AE8" s="1"/>
      <c r="AF8" s="1"/>
      <c r="AG8" s="1"/>
      <c r="AH8" s="1"/>
      <c r="AI8" s="1"/>
    </row>
    <row r="9" spans="1:35" s="6" customFormat="1" ht="10.5" customHeight="1">
      <c r="A9" s="41"/>
      <c r="B9" s="32" t="s">
        <v>13</v>
      </c>
      <c r="C9" s="27">
        <f t="shared" si="0"/>
        <v>385</v>
      </c>
      <c r="D9" s="28">
        <f t="shared" si="1"/>
        <v>133</v>
      </c>
      <c r="E9" s="28">
        <f t="shared" si="1"/>
        <v>148</v>
      </c>
      <c r="F9" s="29">
        <v>0.347</v>
      </c>
      <c r="G9" s="29">
        <f t="shared" si="2"/>
        <v>0.38441558441558443</v>
      </c>
      <c r="H9" s="29"/>
      <c r="I9" s="29">
        <f t="shared" si="3"/>
        <v>0.03741558441558446</v>
      </c>
      <c r="J9" s="29"/>
      <c r="K9" s="30">
        <v>328</v>
      </c>
      <c r="L9" s="28">
        <v>119</v>
      </c>
      <c r="M9" s="28">
        <v>135</v>
      </c>
      <c r="N9" s="29">
        <v>0.362</v>
      </c>
      <c r="O9" s="29">
        <f t="shared" si="4"/>
        <v>0.4115853658536585</v>
      </c>
      <c r="P9" s="29"/>
      <c r="Q9" s="29">
        <f t="shared" si="5"/>
        <v>0.049585365853658525</v>
      </c>
      <c r="R9" s="29"/>
      <c r="S9" s="30">
        <v>57</v>
      </c>
      <c r="T9" s="28">
        <v>14</v>
      </c>
      <c r="U9" s="28">
        <v>13</v>
      </c>
      <c r="V9" s="29">
        <v>0.259</v>
      </c>
      <c r="W9" s="29">
        <f t="shared" si="7"/>
        <v>0.22807017543859648</v>
      </c>
      <c r="X9" s="29"/>
      <c r="Y9" s="29">
        <f t="shared" si="6"/>
        <v>-0.03092982456140353</v>
      </c>
      <c r="Z9" s="42"/>
      <c r="AA9" s="4"/>
      <c r="AB9" s="1"/>
      <c r="AC9" s="1"/>
      <c r="AD9" s="1"/>
      <c r="AE9" s="1"/>
      <c r="AF9" s="1"/>
      <c r="AG9" s="1"/>
      <c r="AH9" s="1"/>
      <c r="AI9" s="1"/>
    </row>
    <row r="10" spans="1:35" s="6" customFormat="1" ht="10.5" customHeight="1">
      <c r="A10" s="41"/>
      <c r="B10" s="32" t="s">
        <v>14</v>
      </c>
      <c r="C10" s="27">
        <f t="shared" si="0"/>
        <v>1661</v>
      </c>
      <c r="D10" s="28">
        <f t="shared" si="1"/>
        <v>1250</v>
      </c>
      <c r="E10" s="28">
        <f t="shared" si="1"/>
        <v>1272</v>
      </c>
      <c r="F10" s="29">
        <v>0.756</v>
      </c>
      <c r="G10" s="29">
        <f t="shared" si="2"/>
        <v>0.7658037326911499</v>
      </c>
      <c r="H10" s="29"/>
      <c r="I10" s="29">
        <f t="shared" si="3"/>
        <v>0.009803732691149869</v>
      </c>
      <c r="J10" s="29"/>
      <c r="K10" s="30">
        <v>1124</v>
      </c>
      <c r="L10" s="28">
        <v>922</v>
      </c>
      <c r="M10" s="28">
        <v>931</v>
      </c>
      <c r="N10" s="29">
        <v>0.84</v>
      </c>
      <c r="O10" s="29">
        <f t="shared" si="4"/>
        <v>0.8282918149466192</v>
      </c>
      <c r="P10" s="29"/>
      <c r="Q10" s="29">
        <f t="shared" si="5"/>
        <v>-0.011708185053380782</v>
      </c>
      <c r="R10" s="29"/>
      <c r="S10" s="30">
        <v>537</v>
      </c>
      <c r="T10" s="28">
        <v>328</v>
      </c>
      <c r="U10" s="28">
        <v>341</v>
      </c>
      <c r="V10" s="29">
        <v>0.59</v>
      </c>
      <c r="W10" s="29">
        <f t="shared" si="7"/>
        <v>0.6350093109869647</v>
      </c>
      <c r="X10" s="29"/>
      <c r="Y10" s="29">
        <f t="shared" si="6"/>
        <v>0.0450093109869647</v>
      </c>
      <c r="Z10" s="42"/>
      <c r="AA10" s="4"/>
      <c r="AB10" s="1"/>
      <c r="AC10" s="1"/>
      <c r="AD10" s="1"/>
      <c r="AE10" s="1"/>
      <c r="AF10" s="1"/>
      <c r="AG10" s="1"/>
      <c r="AH10" s="1"/>
      <c r="AI10" s="1"/>
    </row>
    <row r="11" spans="1:35" s="6" customFormat="1" ht="10.5" customHeight="1">
      <c r="A11" s="41"/>
      <c r="B11" s="32" t="s">
        <v>15</v>
      </c>
      <c r="C11" s="27">
        <f t="shared" si="0"/>
        <v>398</v>
      </c>
      <c r="D11" s="28">
        <f t="shared" si="1"/>
        <v>210</v>
      </c>
      <c r="E11" s="28">
        <f t="shared" si="1"/>
        <v>214</v>
      </c>
      <c r="F11" s="29">
        <v>0.526</v>
      </c>
      <c r="G11" s="29">
        <f t="shared" si="2"/>
        <v>0.5376884422110553</v>
      </c>
      <c r="H11" s="29"/>
      <c r="I11" s="29">
        <f t="shared" si="3"/>
        <v>0.01168844221105525</v>
      </c>
      <c r="J11" s="29"/>
      <c r="K11" s="30">
        <v>314</v>
      </c>
      <c r="L11" s="28">
        <v>172</v>
      </c>
      <c r="M11" s="28">
        <v>177</v>
      </c>
      <c r="N11" s="29">
        <v>0.551</v>
      </c>
      <c r="O11" s="29">
        <f t="shared" si="4"/>
        <v>0.5636942675159236</v>
      </c>
      <c r="P11" s="29"/>
      <c r="Q11" s="29">
        <f t="shared" si="5"/>
        <v>0.012694267515923507</v>
      </c>
      <c r="R11" s="29"/>
      <c r="S11" s="30">
        <v>84</v>
      </c>
      <c r="T11" s="28">
        <v>38</v>
      </c>
      <c r="U11" s="28">
        <v>37</v>
      </c>
      <c r="V11" s="29">
        <v>0.437</v>
      </c>
      <c r="W11" s="29">
        <f t="shared" si="7"/>
        <v>0.44047619047619047</v>
      </c>
      <c r="X11" s="29"/>
      <c r="Y11" s="29">
        <f t="shared" si="6"/>
        <v>0.003476190476190466</v>
      </c>
      <c r="Z11" s="42"/>
      <c r="AA11" s="4"/>
      <c r="AB11" s="1"/>
      <c r="AC11" s="1"/>
      <c r="AD11" s="1"/>
      <c r="AE11" s="1"/>
      <c r="AF11" s="1"/>
      <c r="AG11" s="1"/>
      <c r="AH11" s="1"/>
      <c r="AI11" s="1"/>
    </row>
    <row r="12" spans="1:35" s="6" customFormat="1" ht="10.5" customHeight="1">
      <c r="A12" s="41"/>
      <c r="B12" s="32" t="s">
        <v>16</v>
      </c>
      <c r="C12" s="27">
        <f t="shared" si="0"/>
        <v>236</v>
      </c>
      <c r="D12" s="28">
        <f t="shared" si="1"/>
        <v>204</v>
      </c>
      <c r="E12" s="28">
        <f t="shared" si="1"/>
        <v>208</v>
      </c>
      <c r="F12" s="29">
        <v>0.854</v>
      </c>
      <c r="G12" s="29">
        <f t="shared" si="2"/>
        <v>0.8813559322033898</v>
      </c>
      <c r="H12" s="29"/>
      <c r="I12" s="29">
        <f t="shared" si="3"/>
        <v>0.027355932203389832</v>
      </c>
      <c r="J12" s="29"/>
      <c r="K12" s="30">
        <v>146</v>
      </c>
      <c r="L12" s="28">
        <v>144</v>
      </c>
      <c r="M12" s="28">
        <v>150</v>
      </c>
      <c r="N12" s="29">
        <v>0.966</v>
      </c>
      <c r="O12" s="29">
        <f t="shared" si="4"/>
        <v>1.0273972602739727</v>
      </c>
      <c r="P12" s="29"/>
      <c r="Q12" s="29">
        <f t="shared" si="5"/>
        <v>0.06139726027397274</v>
      </c>
      <c r="R12" s="29"/>
      <c r="S12" s="30">
        <v>90</v>
      </c>
      <c r="T12" s="28">
        <v>60</v>
      </c>
      <c r="U12" s="28">
        <v>58</v>
      </c>
      <c r="V12" s="29">
        <v>0.667</v>
      </c>
      <c r="W12" s="29">
        <f t="shared" si="7"/>
        <v>0.6444444444444445</v>
      </c>
      <c r="X12" s="29"/>
      <c r="Y12" s="29">
        <f t="shared" si="6"/>
        <v>-0.02255555555555555</v>
      </c>
      <c r="Z12" s="42"/>
      <c r="AA12" s="4"/>
      <c r="AB12" s="1"/>
      <c r="AC12" s="1"/>
      <c r="AD12" s="1"/>
      <c r="AE12" s="1"/>
      <c r="AF12" s="1"/>
      <c r="AG12" s="1"/>
      <c r="AH12" s="1"/>
      <c r="AI12" s="1"/>
    </row>
    <row r="13" spans="1:35" s="6" customFormat="1" ht="10.5" customHeight="1">
      <c r="A13" s="41"/>
      <c r="B13" s="32" t="s">
        <v>17</v>
      </c>
      <c r="C13" s="27">
        <f t="shared" si="0"/>
        <v>60</v>
      </c>
      <c r="D13" s="28">
        <f t="shared" si="1"/>
        <v>42</v>
      </c>
      <c r="E13" s="28">
        <f t="shared" si="1"/>
        <v>41</v>
      </c>
      <c r="F13" s="29">
        <v>0.7</v>
      </c>
      <c r="G13" s="29">
        <f t="shared" si="2"/>
        <v>0.6833333333333333</v>
      </c>
      <c r="H13" s="29"/>
      <c r="I13" s="29">
        <f t="shared" si="3"/>
        <v>-0.016666666666666607</v>
      </c>
      <c r="J13" s="29"/>
      <c r="K13" s="30">
        <v>24</v>
      </c>
      <c r="L13" s="28">
        <v>26</v>
      </c>
      <c r="M13" s="28">
        <v>25</v>
      </c>
      <c r="N13" s="29">
        <v>1.083</v>
      </c>
      <c r="O13" s="29">
        <f t="shared" si="4"/>
        <v>1.0416666666666667</v>
      </c>
      <c r="P13" s="29"/>
      <c r="Q13" s="29">
        <f t="shared" si="5"/>
        <v>-0.04133333333333322</v>
      </c>
      <c r="R13" s="29"/>
      <c r="S13" s="30">
        <v>36</v>
      </c>
      <c r="T13" s="28">
        <v>16</v>
      </c>
      <c r="U13" s="28">
        <v>16</v>
      </c>
      <c r="V13" s="29">
        <v>0.444</v>
      </c>
      <c r="W13" s="29">
        <f t="shared" si="7"/>
        <v>0.4444444444444444</v>
      </c>
      <c r="X13" s="29"/>
      <c r="Y13" s="29">
        <f t="shared" si="6"/>
        <v>0.000444444444444414</v>
      </c>
      <c r="Z13" s="42"/>
      <c r="AA13" s="4"/>
      <c r="AB13" s="1"/>
      <c r="AC13" s="1"/>
      <c r="AD13" s="1"/>
      <c r="AE13" s="1"/>
      <c r="AF13" s="1"/>
      <c r="AG13" s="1"/>
      <c r="AH13" s="1"/>
      <c r="AI13" s="1"/>
    </row>
    <row r="14" spans="1:35" s="6" customFormat="1" ht="10.5" customHeight="1">
      <c r="A14" s="41"/>
      <c r="B14" s="32" t="s">
        <v>18</v>
      </c>
      <c r="C14" s="27">
        <f t="shared" si="0"/>
        <v>46</v>
      </c>
      <c r="D14" s="28">
        <f t="shared" si="1"/>
        <v>36</v>
      </c>
      <c r="E14" s="28">
        <f t="shared" si="1"/>
        <v>37</v>
      </c>
      <c r="F14" s="29">
        <v>0.766</v>
      </c>
      <c r="G14" s="29">
        <f t="shared" si="2"/>
        <v>0.8043478260869565</v>
      </c>
      <c r="H14" s="29"/>
      <c r="I14" s="29">
        <f t="shared" si="3"/>
        <v>0.03834782608695653</v>
      </c>
      <c r="J14" s="29"/>
      <c r="K14" s="30">
        <v>30</v>
      </c>
      <c r="L14" s="28">
        <v>17</v>
      </c>
      <c r="M14" s="28">
        <v>19</v>
      </c>
      <c r="N14" s="29">
        <v>0.567</v>
      </c>
      <c r="O14" s="29">
        <f t="shared" si="4"/>
        <v>0.6333333333333333</v>
      </c>
      <c r="P14" s="29"/>
      <c r="Q14" s="29">
        <f t="shared" si="5"/>
        <v>0.06633333333333336</v>
      </c>
      <c r="R14" s="29"/>
      <c r="S14" s="30">
        <v>16</v>
      </c>
      <c r="T14" s="28">
        <v>19</v>
      </c>
      <c r="U14" s="28">
        <v>18</v>
      </c>
      <c r="V14" s="29">
        <v>1.118</v>
      </c>
      <c r="W14" s="29">
        <f t="shared" si="7"/>
        <v>1.125</v>
      </c>
      <c r="X14" s="29"/>
      <c r="Y14" s="29">
        <f t="shared" si="6"/>
        <v>0.006999999999999895</v>
      </c>
      <c r="Z14" s="42"/>
      <c r="AA14" s="4"/>
      <c r="AB14" s="1"/>
      <c r="AC14" s="1"/>
      <c r="AD14" s="1"/>
      <c r="AE14" s="1"/>
      <c r="AF14" s="1"/>
      <c r="AG14" s="1"/>
      <c r="AH14" s="1"/>
      <c r="AI14" s="1"/>
    </row>
    <row r="15" spans="1:35" s="6" customFormat="1" ht="10.5" customHeight="1">
      <c r="A15" s="41"/>
      <c r="B15" s="32" t="s">
        <v>19</v>
      </c>
      <c r="C15" s="27">
        <f t="shared" si="0"/>
        <v>856</v>
      </c>
      <c r="D15" s="28">
        <f t="shared" si="1"/>
        <v>488</v>
      </c>
      <c r="E15" s="28">
        <f t="shared" si="1"/>
        <v>527</v>
      </c>
      <c r="F15" s="29">
        <v>0.569</v>
      </c>
      <c r="G15" s="29">
        <f t="shared" si="2"/>
        <v>0.6156542056074766</v>
      </c>
      <c r="H15" s="29"/>
      <c r="I15" s="29">
        <f t="shared" si="3"/>
        <v>0.046654205607476684</v>
      </c>
      <c r="J15" s="29"/>
      <c r="K15" s="30">
        <v>428</v>
      </c>
      <c r="L15" s="28">
        <v>347</v>
      </c>
      <c r="M15" s="28">
        <v>373</v>
      </c>
      <c r="N15" s="29">
        <v>0.861</v>
      </c>
      <c r="O15" s="29">
        <f t="shared" si="4"/>
        <v>0.8714953271028038</v>
      </c>
      <c r="P15" s="29"/>
      <c r="Q15" s="29">
        <f t="shared" si="5"/>
        <v>0.010495327102803764</v>
      </c>
      <c r="R15" s="29"/>
      <c r="S15" s="30">
        <v>428</v>
      </c>
      <c r="T15" s="28">
        <v>141</v>
      </c>
      <c r="U15" s="28">
        <v>154</v>
      </c>
      <c r="V15" s="29">
        <v>0.311</v>
      </c>
      <c r="W15" s="29">
        <f t="shared" si="7"/>
        <v>0.3598130841121495</v>
      </c>
      <c r="X15" s="29"/>
      <c r="Y15" s="29">
        <f t="shared" si="6"/>
        <v>0.04881308411214952</v>
      </c>
      <c r="Z15" s="42"/>
      <c r="AA15" s="4"/>
      <c r="AB15" s="1"/>
      <c r="AC15" s="1"/>
      <c r="AD15" s="1"/>
      <c r="AE15" s="1"/>
      <c r="AF15" s="1"/>
      <c r="AG15" s="1"/>
      <c r="AH15" s="1"/>
      <c r="AI15" s="1"/>
    </row>
    <row r="16" spans="1:35" s="6" customFormat="1" ht="10.5" customHeight="1">
      <c r="A16" s="41"/>
      <c r="B16" s="32" t="s">
        <v>20</v>
      </c>
      <c r="C16" s="27">
        <f t="shared" si="0"/>
        <v>552</v>
      </c>
      <c r="D16" s="28">
        <f t="shared" si="1"/>
        <v>371</v>
      </c>
      <c r="E16" s="28">
        <f t="shared" si="1"/>
        <v>368</v>
      </c>
      <c r="F16" s="29">
        <v>0.663</v>
      </c>
      <c r="G16" s="29">
        <f t="shared" si="2"/>
        <v>0.6666666666666666</v>
      </c>
      <c r="H16" s="29"/>
      <c r="I16" s="29">
        <f t="shared" si="3"/>
        <v>0.003666666666666596</v>
      </c>
      <c r="J16" s="29"/>
      <c r="K16" s="30">
        <v>346</v>
      </c>
      <c r="L16" s="28">
        <v>282</v>
      </c>
      <c r="M16" s="28">
        <v>279</v>
      </c>
      <c r="N16" s="29">
        <v>0.817</v>
      </c>
      <c r="O16" s="29">
        <f t="shared" si="4"/>
        <v>0.8063583815028902</v>
      </c>
      <c r="P16" s="29"/>
      <c r="Q16" s="29">
        <f>O16-N16</f>
        <v>-0.010641618497109762</v>
      </c>
      <c r="R16" s="29"/>
      <c r="S16" s="30">
        <v>206</v>
      </c>
      <c r="T16" s="28">
        <v>89</v>
      </c>
      <c r="U16" s="28">
        <v>89</v>
      </c>
      <c r="V16" s="29">
        <v>0.414</v>
      </c>
      <c r="W16" s="29">
        <f t="shared" si="7"/>
        <v>0.4320388349514563</v>
      </c>
      <c r="X16" s="29"/>
      <c r="Y16" s="29">
        <f t="shared" si="6"/>
        <v>0.018038834951456306</v>
      </c>
      <c r="Z16" s="42"/>
      <c r="AA16" s="4"/>
      <c r="AB16" s="1"/>
      <c r="AC16" s="1"/>
      <c r="AD16" s="1"/>
      <c r="AE16" s="1"/>
      <c r="AF16" s="1"/>
      <c r="AG16" s="1"/>
      <c r="AH16" s="1"/>
      <c r="AI16" s="1"/>
    </row>
    <row r="17" spans="1:35" s="6" customFormat="1" ht="10.5" customHeight="1">
      <c r="A17" s="41"/>
      <c r="B17" s="32" t="s">
        <v>21</v>
      </c>
      <c r="C17" s="27">
        <f t="shared" si="0"/>
        <v>92</v>
      </c>
      <c r="D17" s="28">
        <f t="shared" si="1"/>
        <v>60</v>
      </c>
      <c r="E17" s="28">
        <f t="shared" si="1"/>
        <v>62</v>
      </c>
      <c r="F17" s="29">
        <v>0.638</v>
      </c>
      <c r="G17" s="29">
        <f t="shared" si="2"/>
        <v>0.6739130434782609</v>
      </c>
      <c r="H17" s="29"/>
      <c r="I17" s="29">
        <f t="shared" si="3"/>
        <v>0.03591304347826085</v>
      </c>
      <c r="J17" s="29"/>
      <c r="K17" s="30">
        <v>54</v>
      </c>
      <c r="L17" s="28">
        <v>37</v>
      </c>
      <c r="M17" s="28">
        <v>39</v>
      </c>
      <c r="N17" s="29">
        <v>0.881</v>
      </c>
      <c r="O17" s="29">
        <f t="shared" si="4"/>
        <v>0.7222222222222222</v>
      </c>
      <c r="P17" s="29"/>
      <c r="Q17" s="29">
        <f aca="true" t="shared" si="8" ref="Q17:Q56">O17-N17</f>
        <v>-0.1587777777777778</v>
      </c>
      <c r="R17" s="29"/>
      <c r="S17" s="30">
        <v>38</v>
      </c>
      <c r="T17" s="28">
        <v>23</v>
      </c>
      <c r="U17" s="28">
        <v>23</v>
      </c>
      <c r="V17" s="29">
        <v>0.442</v>
      </c>
      <c r="W17" s="29">
        <f t="shared" si="7"/>
        <v>0.6052631578947368</v>
      </c>
      <c r="X17" s="29"/>
      <c r="Y17" s="29">
        <f t="shared" si="6"/>
        <v>0.16326315789473683</v>
      </c>
      <c r="Z17" s="42"/>
      <c r="AA17" s="4"/>
      <c r="AB17" s="1"/>
      <c r="AC17" s="1"/>
      <c r="AD17" s="1"/>
      <c r="AE17" s="1"/>
      <c r="AF17" s="1"/>
      <c r="AG17" s="1"/>
      <c r="AH17" s="1"/>
      <c r="AI17" s="1"/>
    </row>
    <row r="18" spans="1:35" s="6" customFormat="1" ht="10.5" customHeight="1">
      <c r="A18" s="41"/>
      <c r="B18" s="32" t="s">
        <v>22</v>
      </c>
      <c r="C18" s="27">
        <f t="shared" si="0"/>
        <v>157</v>
      </c>
      <c r="D18" s="28">
        <f t="shared" si="1"/>
        <v>75</v>
      </c>
      <c r="E18" s="28">
        <f t="shared" si="1"/>
        <v>79</v>
      </c>
      <c r="F18" s="29">
        <v>0.493</v>
      </c>
      <c r="G18" s="29">
        <f t="shared" si="2"/>
        <v>0.5031847133757962</v>
      </c>
      <c r="H18" s="29"/>
      <c r="I18" s="29">
        <f t="shared" si="3"/>
        <v>0.010184713375796184</v>
      </c>
      <c r="J18" s="29"/>
      <c r="K18" s="30">
        <v>137</v>
      </c>
      <c r="L18" s="28">
        <v>65</v>
      </c>
      <c r="M18" s="28">
        <v>67</v>
      </c>
      <c r="N18" s="29">
        <v>0.481</v>
      </c>
      <c r="O18" s="29">
        <f t="shared" si="4"/>
        <v>0.48905109489051096</v>
      </c>
      <c r="P18" s="29"/>
      <c r="Q18" s="29">
        <f t="shared" si="8"/>
        <v>0.00805109489051098</v>
      </c>
      <c r="R18" s="29"/>
      <c r="S18" s="30">
        <v>20</v>
      </c>
      <c r="T18" s="28">
        <v>10</v>
      </c>
      <c r="U18" s="28">
        <v>12</v>
      </c>
      <c r="V18" s="29">
        <v>0.588</v>
      </c>
      <c r="W18" s="29">
        <f t="shared" si="7"/>
        <v>0.6</v>
      </c>
      <c r="X18" s="29"/>
      <c r="Y18" s="29">
        <f t="shared" si="6"/>
        <v>0.01200000000000001</v>
      </c>
      <c r="Z18" s="42"/>
      <c r="AA18" s="4"/>
      <c r="AB18" s="1"/>
      <c r="AC18" s="1"/>
      <c r="AD18" s="1"/>
      <c r="AE18" s="1"/>
      <c r="AF18" s="1"/>
      <c r="AG18" s="1"/>
      <c r="AH18" s="1"/>
      <c r="AI18" s="1"/>
    </row>
    <row r="19" spans="1:35" s="6" customFormat="1" ht="10.5" customHeight="1">
      <c r="A19" s="41"/>
      <c r="B19" s="32" t="s">
        <v>23</v>
      </c>
      <c r="C19" s="27">
        <f t="shared" si="0"/>
        <v>858</v>
      </c>
      <c r="D19" s="28">
        <f t="shared" si="1"/>
        <v>484</v>
      </c>
      <c r="E19" s="28">
        <f t="shared" si="1"/>
        <v>485</v>
      </c>
      <c r="F19" s="29">
        <v>0.56</v>
      </c>
      <c r="G19" s="29">
        <f t="shared" si="2"/>
        <v>0.5652680652680653</v>
      </c>
      <c r="H19" s="29"/>
      <c r="I19" s="29">
        <f t="shared" si="3"/>
        <v>0.005268065268065225</v>
      </c>
      <c r="J19" s="29"/>
      <c r="K19" s="30">
        <v>653</v>
      </c>
      <c r="L19" s="28">
        <v>373</v>
      </c>
      <c r="M19" s="28">
        <v>376</v>
      </c>
      <c r="N19" s="29">
        <v>0.571</v>
      </c>
      <c r="O19" s="29">
        <f t="shared" si="4"/>
        <v>0.5758039816232772</v>
      </c>
      <c r="P19" s="29"/>
      <c r="Q19" s="29">
        <f t="shared" si="8"/>
        <v>0.00480398162327722</v>
      </c>
      <c r="R19" s="29"/>
      <c r="S19" s="30">
        <v>205</v>
      </c>
      <c r="T19" s="28">
        <v>111</v>
      </c>
      <c r="U19" s="28">
        <v>109</v>
      </c>
      <c r="V19" s="29">
        <v>0.524</v>
      </c>
      <c r="W19" s="29">
        <f t="shared" si="7"/>
        <v>0.5317073170731708</v>
      </c>
      <c r="X19" s="29"/>
      <c r="Y19" s="29">
        <f t="shared" si="6"/>
        <v>0.0077073170731707386</v>
      </c>
      <c r="Z19" s="42"/>
      <c r="AA19" s="4"/>
      <c r="AB19" s="1"/>
      <c r="AC19" s="1"/>
      <c r="AD19" s="1"/>
      <c r="AE19" s="1"/>
      <c r="AF19" s="1"/>
      <c r="AG19" s="1"/>
      <c r="AH19" s="1"/>
      <c r="AI19" s="1"/>
    </row>
    <row r="20" spans="1:35" s="6" customFormat="1" ht="10.5" customHeight="1">
      <c r="A20" s="41"/>
      <c r="B20" s="32" t="s">
        <v>24</v>
      </c>
      <c r="C20" s="27">
        <f t="shared" si="0"/>
        <v>483</v>
      </c>
      <c r="D20" s="28">
        <f t="shared" si="1"/>
        <v>322</v>
      </c>
      <c r="E20" s="28">
        <f t="shared" si="1"/>
        <v>331</v>
      </c>
      <c r="F20" s="29">
        <v>0.64</v>
      </c>
      <c r="G20" s="29">
        <f t="shared" si="2"/>
        <v>0.6853002070393375</v>
      </c>
      <c r="H20" s="29"/>
      <c r="I20" s="29">
        <f t="shared" si="3"/>
        <v>0.04530020703933746</v>
      </c>
      <c r="J20" s="29"/>
      <c r="K20" s="30">
        <v>351</v>
      </c>
      <c r="L20" s="28">
        <v>288</v>
      </c>
      <c r="M20" s="28">
        <v>292</v>
      </c>
      <c r="N20" s="29">
        <v>0.809</v>
      </c>
      <c r="O20" s="29">
        <f t="shared" si="4"/>
        <v>0.8319088319088319</v>
      </c>
      <c r="P20" s="29"/>
      <c r="Q20" s="29">
        <f t="shared" si="8"/>
        <v>0.02290883190883186</v>
      </c>
      <c r="R20" s="29"/>
      <c r="S20" s="30">
        <v>132</v>
      </c>
      <c r="T20" s="28">
        <v>34</v>
      </c>
      <c r="U20" s="28">
        <v>39</v>
      </c>
      <c r="V20" s="29">
        <v>0.231</v>
      </c>
      <c r="W20" s="29">
        <f t="shared" si="7"/>
        <v>0.29545454545454547</v>
      </c>
      <c r="X20" s="29"/>
      <c r="Y20" s="29">
        <f t="shared" si="6"/>
        <v>0.06445454545454546</v>
      </c>
      <c r="Z20" s="42"/>
      <c r="AA20" s="4"/>
      <c r="AB20" s="1"/>
      <c r="AC20" s="1"/>
      <c r="AD20" s="1"/>
      <c r="AE20" s="1"/>
      <c r="AF20" s="1"/>
      <c r="AG20" s="1"/>
      <c r="AH20" s="1"/>
      <c r="AI20" s="1"/>
    </row>
    <row r="21" spans="1:35" s="6" customFormat="1" ht="10.5" customHeight="1">
      <c r="A21" s="41"/>
      <c r="B21" s="32" t="s">
        <v>25</v>
      </c>
      <c r="C21" s="27">
        <f t="shared" si="0"/>
        <v>413</v>
      </c>
      <c r="D21" s="28">
        <f t="shared" si="1"/>
        <v>184</v>
      </c>
      <c r="E21" s="28">
        <f t="shared" si="1"/>
        <v>187</v>
      </c>
      <c r="F21" s="29">
        <v>0.442</v>
      </c>
      <c r="G21" s="29">
        <f t="shared" si="2"/>
        <v>0.45278450363196127</v>
      </c>
      <c r="H21" s="29"/>
      <c r="I21" s="29">
        <f t="shared" si="3"/>
        <v>0.010784503631961262</v>
      </c>
      <c r="J21" s="29"/>
      <c r="K21" s="30">
        <v>361</v>
      </c>
      <c r="L21" s="28">
        <v>158</v>
      </c>
      <c r="M21" s="28">
        <v>167</v>
      </c>
      <c r="N21" s="29">
        <v>0.434</v>
      </c>
      <c r="O21" s="29">
        <f t="shared" si="4"/>
        <v>0.4626038781163435</v>
      </c>
      <c r="P21" s="29"/>
      <c r="Q21" s="29">
        <f t="shared" si="8"/>
        <v>0.028603878116343517</v>
      </c>
      <c r="R21" s="29"/>
      <c r="S21" s="30">
        <v>52</v>
      </c>
      <c r="T21" s="28">
        <v>26</v>
      </c>
      <c r="U21" s="28">
        <v>20</v>
      </c>
      <c r="V21" s="29">
        <v>0.5</v>
      </c>
      <c r="W21" s="29">
        <f t="shared" si="7"/>
        <v>0.38461538461538464</v>
      </c>
      <c r="X21" s="29"/>
      <c r="Y21" s="29">
        <f t="shared" si="6"/>
        <v>-0.11538461538461536</v>
      </c>
      <c r="Z21" s="42"/>
      <c r="AA21" s="4"/>
      <c r="AB21" s="1"/>
      <c r="AC21" s="1"/>
      <c r="AD21" s="1"/>
      <c r="AE21" s="1"/>
      <c r="AF21" s="1"/>
      <c r="AG21" s="1"/>
      <c r="AH21" s="1"/>
      <c r="AI21" s="1"/>
    </row>
    <row r="22" spans="1:35" s="6" customFormat="1" ht="10.5" customHeight="1">
      <c r="A22" s="41"/>
      <c r="B22" s="32" t="s">
        <v>26</v>
      </c>
      <c r="C22" s="27">
        <f t="shared" si="0"/>
        <v>408</v>
      </c>
      <c r="D22" s="28">
        <f t="shared" si="1"/>
        <v>112</v>
      </c>
      <c r="E22" s="28">
        <f t="shared" si="1"/>
        <v>111</v>
      </c>
      <c r="F22" s="29">
        <v>0.28</v>
      </c>
      <c r="G22" s="29">
        <f t="shared" si="2"/>
        <v>0.27205882352941174</v>
      </c>
      <c r="H22" s="29"/>
      <c r="I22" s="29">
        <f t="shared" si="3"/>
        <v>-0.007941176470588285</v>
      </c>
      <c r="J22" s="29"/>
      <c r="K22" s="30">
        <v>354</v>
      </c>
      <c r="L22" s="28">
        <v>94</v>
      </c>
      <c r="M22" s="28">
        <v>94</v>
      </c>
      <c r="N22" s="29">
        <v>0.272</v>
      </c>
      <c r="O22" s="29">
        <f t="shared" si="4"/>
        <v>0.2655367231638418</v>
      </c>
      <c r="P22" s="29"/>
      <c r="Q22" s="29">
        <f t="shared" si="8"/>
        <v>-0.006463276836158216</v>
      </c>
      <c r="R22" s="29"/>
      <c r="S22" s="30">
        <v>54</v>
      </c>
      <c r="T22" s="28">
        <v>18</v>
      </c>
      <c r="U22" s="28">
        <v>17</v>
      </c>
      <c r="V22" s="29">
        <v>0.333</v>
      </c>
      <c r="W22" s="29">
        <f t="shared" si="7"/>
        <v>0.3148148148148148</v>
      </c>
      <c r="X22" s="29"/>
      <c r="Y22" s="29">
        <f t="shared" si="6"/>
        <v>-0.018185185185185193</v>
      </c>
      <c r="Z22" s="42"/>
      <c r="AA22" s="4"/>
      <c r="AB22" s="1"/>
      <c r="AC22" s="1"/>
      <c r="AD22" s="1"/>
      <c r="AE22" s="1"/>
      <c r="AF22" s="1"/>
      <c r="AG22" s="1"/>
      <c r="AH22" s="1"/>
      <c r="AI22" s="1"/>
    </row>
    <row r="23" spans="1:35" s="6" customFormat="1" ht="10.5" customHeight="1">
      <c r="A23" s="41"/>
      <c r="B23" s="32" t="s">
        <v>27</v>
      </c>
      <c r="C23" s="27">
        <f t="shared" si="0"/>
        <v>332</v>
      </c>
      <c r="D23" s="28">
        <f t="shared" si="1"/>
        <v>231</v>
      </c>
      <c r="E23" s="28">
        <f t="shared" si="1"/>
        <v>241</v>
      </c>
      <c r="F23" s="29">
        <v>0.694</v>
      </c>
      <c r="G23" s="29">
        <f t="shared" si="2"/>
        <v>0.7259036144578314</v>
      </c>
      <c r="H23" s="29"/>
      <c r="I23" s="29">
        <f t="shared" si="3"/>
        <v>0.03190361445783141</v>
      </c>
      <c r="J23" s="29"/>
      <c r="K23" s="30">
        <v>250</v>
      </c>
      <c r="L23" s="28">
        <v>189</v>
      </c>
      <c r="M23" s="28">
        <v>199</v>
      </c>
      <c r="N23" s="29">
        <v>0.753</v>
      </c>
      <c r="O23" s="29">
        <f t="shared" si="4"/>
        <v>0.796</v>
      </c>
      <c r="P23" s="29"/>
      <c r="Q23" s="29">
        <f t="shared" si="8"/>
        <v>0.04300000000000004</v>
      </c>
      <c r="R23" s="29"/>
      <c r="S23" s="30">
        <v>82</v>
      </c>
      <c r="T23" s="28">
        <v>42</v>
      </c>
      <c r="U23" s="28">
        <v>42</v>
      </c>
      <c r="V23" s="29">
        <v>0.512</v>
      </c>
      <c r="W23" s="29">
        <f aca="true" t="shared" si="9" ref="W23:W38">(U23/S23)*1</f>
        <v>0.5121951219512195</v>
      </c>
      <c r="X23" s="29"/>
      <c r="Y23" s="29">
        <f t="shared" si="6"/>
        <v>0.00019512195121951237</v>
      </c>
      <c r="Z23" s="42"/>
      <c r="AA23" s="4"/>
      <c r="AB23" s="1"/>
      <c r="AC23" s="1"/>
      <c r="AD23" s="1"/>
      <c r="AE23" s="1"/>
      <c r="AF23" s="1"/>
      <c r="AG23" s="1"/>
      <c r="AH23" s="1"/>
      <c r="AI23" s="1"/>
    </row>
    <row r="24" spans="1:35" s="6" customFormat="1" ht="10.5" customHeight="1">
      <c r="A24" s="41"/>
      <c r="B24" s="32" t="s">
        <v>28</v>
      </c>
      <c r="C24" s="27">
        <f t="shared" si="0"/>
        <v>474</v>
      </c>
      <c r="D24" s="28">
        <f t="shared" si="1"/>
        <v>126</v>
      </c>
      <c r="E24" s="28">
        <f t="shared" si="1"/>
        <v>122</v>
      </c>
      <c r="F24" s="29">
        <v>0.267</v>
      </c>
      <c r="G24" s="29">
        <f t="shared" si="2"/>
        <v>0.25738396624472576</v>
      </c>
      <c r="H24" s="29"/>
      <c r="I24" s="29">
        <f t="shared" si="3"/>
        <v>-0.009616033755274256</v>
      </c>
      <c r="J24" s="29"/>
      <c r="K24" s="30">
        <v>325</v>
      </c>
      <c r="L24" s="28">
        <v>79</v>
      </c>
      <c r="M24" s="28">
        <v>72</v>
      </c>
      <c r="N24" s="29">
        <v>0.244</v>
      </c>
      <c r="O24" s="29">
        <f t="shared" si="4"/>
        <v>0.22153846153846155</v>
      </c>
      <c r="P24" s="29"/>
      <c r="Q24" s="29">
        <f t="shared" si="8"/>
        <v>-0.02246153846153845</v>
      </c>
      <c r="R24" s="29"/>
      <c r="S24" s="30">
        <v>149</v>
      </c>
      <c r="T24" s="28">
        <v>47</v>
      </c>
      <c r="U24" s="28">
        <v>50</v>
      </c>
      <c r="V24" s="29">
        <v>0.318</v>
      </c>
      <c r="W24" s="29">
        <f t="shared" si="9"/>
        <v>0.33557046979865773</v>
      </c>
      <c r="X24" s="29"/>
      <c r="Y24" s="29">
        <f t="shared" si="6"/>
        <v>0.01757046979865773</v>
      </c>
      <c r="Z24" s="42"/>
      <c r="AA24" s="4"/>
      <c r="AB24" s="1"/>
      <c r="AC24" s="1"/>
      <c r="AD24" s="1"/>
      <c r="AE24" s="1"/>
      <c r="AF24" s="1"/>
      <c r="AG24" s="1"/>
      <c r="AH24" s="1"/>
      <c r="AI24" s="1"/>
    </row>
    <row r="25" spans="1:35" s="6" customFormat="1" ht="10.5" customHeight="1">
      <c r="A25" s="41"/>
      <c r="B25" s="32" t="s">
        <v>29</v>
      </c>
      <c r="C25" s="27">
        <f t="shared" si="0"/>
        <v>176</v>
      </c>
      <c r="D25" s="28">
        <f t="shared" si="1"/>
        <v>122</v>
      </c>
      <c r="E25" s="28">
        <f t="shared" si="1"/>
        <v>125</v>
      </c>
      <c r="F25" s="29">
        <v>0.685</v>
      </c>
      <c r="G25" s="29">
        <f t="shared" si="2"/>
        <v>0.7102272727272727</v>
      </c>
      <c r="H25" s="29"/>
      <c r="I25" s="29">
        <f t="shared" si="3"/>
        <v>0.025227272727272654</v>
      </c>
      <c r="J25" s="29"/>
      <c r="K25" s="30">
        <v>120</v>
      </c>
      <c r="L25" s="28">
        <v>101</v>
      </c>
      <c r="M25" s="28">
        <v>103</v>
      </c>
      <c r="N25" s="29">
        <v>0.849</v>
      </c>
      <c r="O25" s="29">
        <f t="shared" si="4"/>
        <v>0.8583333333333333</v>
      </c>
      <c r="P25" s="29"/>
      <c r="Q25" s="29">
        <f t="shared" si="8"/>
        <v>0.009333333333333305</v>
      </c>
      <c r="R25" s="29"/>
      <c r="S25" s="30">
        <v>56</v>
      </c>
      <c r="T25" s="28">
        <v>21</v>
      </c>
      <c r="U25" s="28">
        <v>22</v>
      </c>
      <c r="V25" s="29">
        <v>0.356</v>
      </c>
      <c r="W25" s="29">
        <f t="shared" si="9"/>
        <v>0.39285714285714285</v>
      </c>
      <c r="X25" s="29"/>
      <c r="Y25" s="29">
        <f t="shared" si="6"/>
        <v>0.036857142857142866</v>
      </c>
      <c r="Z25" s="42"/>
      <c r="AA25" s="4"/>
      <c r="AB25" s="1"/>
      <c r="AC25" s="1"/>
      <c r="AD25" s="1"/>
      <c r="AE25" s="1"/>
      <c r="AF25" s="1"/>
      <c r="AG25" s="1"/>
      <c r="AH25" s="1"/>
      <c r="AI25" s="1"/>
    </row>
    <row r="26" spans="1:35" s="6" customFormat="1" ht="10.5" customHeight="1">
      <c r="A26" s="41"/>
      <c r="B26" s="32" t="s">
        <v>30</v>
      </c>
      <c r="C26" s="27">
        <f aca="true" t="shared" si="10" ref="C26:C45">SUM(K26+S26)</f>
        <v>341</v>
      </c>
      <c r="D26" s="28">
        <f t="shared" si="1"/>
        <v>262</v>
      </c>
      <c r="E26" s="28">
        <f t="shared" si="1"/>
        <v>267</v>
      </c>
      <c r="F26" s="29">
        <v>0.782</v>
      </c>
      <c r="G26" s="29">
        <f t="shared" si="2"/>
        <v>0.782991202346041</v>
      </c>
      <c r="H26" s="29"/>
      <c r="I26" s="29">
        <f t="shared" si="3"/>
        <v>0.000991202346040998</v>
      </c>
      <c r="J26" s="29"/>
      <c r="K26" s="30">
        <v>185</v>
      </c>
      <c r="L26" s="28">
        <v>169</v>
      </c>
      <c r="M26" s="28">
        <v>174</v>
      </c>
      <c r="N26" s="29">
        <v>0.944</v>
      </c>
      <c r="O26" s="29">
        <f t="shared" si="4"/>
        <v>0.9405405405405406</v>
      </c>
      <c r="P26" s="29"/>
      <c r="Q26" s="29">
        <f t="shared" si="8"/>
        <v>-0.0034594594594593575</v>
      </c>
      <c r="R26" s="29"/>
      <c r="S26" s="30">
        <v>156</v>
      </c>
      <c r="T26" s="28">
        <v>93</v>
      </c>
      <c r="U26" s="28">
        <v>93</v>
      </c>
      <c r="V26" s="29">
        <v>0.596</v>
      </c>
      <c r="W26" s="29">
        <f t="shared" si="9"/>
        <v>0.5961538461538461</v>
      </c>
      <c r="X26" s="29"/>
      <c r="Y26" s="29">
        <f t="shared" si="6"/>
        <v>0.00015384615384617106</v>
      </c>
      <c r="Z26" s="42"/>
      <c r="AA26" s="4"/>
      <c r="AB26" s="1"/>
      <c r="AC26" s="1"/>
      <c r="AD26" s="1"/>
      <c r="AE26" s="1"/>
      <c r="AF26" s="1"/>
      <c r="AG26" s="1"/>
      <c r="AH26" s="1"/>
      <c r="AI26" s="1"/>
    </row>
    <row r="27" spans="1:35" s="6" customFormat="1" ht="10.5" customHeight="1">
      <c r="A27" s="41"/>
      <c r="B27" s="37" t="s">
        <v>31</v>
      </c>
      <c r="C27" s="27">
        <f t="shared" si="10"/>
        <v>410</v>
      </c>
      <c r="D27" s="28">
        <f t="shared" si="1"/>
        <v>363</v>
      </c>
      <c r="E27" s="28">
        <f t="shared" si="1"/>
        <v>366</v>
      </c>
      <c r="F27" s="29">
        <v>0.858</v>
      </c>
      <c r="G27" s="29">
        <f t="shared" si="2"/>
        <v>0.8926829268292683</v>
      </c>
      <c r="H27" s="29"/>
      <c r="I27" s="29">
        <f t="shared" si="3"/>
        <v>0.034682926829268323</v>
      </c>
      <c r="J27" s="29"/>
      <c r="K27" s="30">
        <v>262</v>
      </c>
      <c r="L27" s="28">
        <v>260</v>
      </c>
      <c r="M27" s="28">
        <v>262</v>
      </c>
      <c r="N27" s="29">
        <v>0.967</v>
      </c>
      <c r="O27" s="29">
        <f t="shared" si="4"/>
        <v>1</v>
      </c>
      <c r="P27" s="29"/>
      <c r="Q27" s="29">
        <f t="shared" si="8"/>
        <v>0.03300000000000003</v>
      </c>
      <c r="R27" s="29"/>
      <c r="S27" s="30">
        <v>148</v>
      </c>
      <c r="T27" s="28">
        <v>103</v>
      </c>
      <c r="U27" s="28">
        <v>104</v>
      </c>
      <c r="V27" s="29">
        <v>0.669</v>
      </c>
      <c r="W27" s="29">
        <f t="shared" si="9"/>
        <v>0.7027027027027027</v>
      </c>
      <c r="X27" s="29"/>
      <c r="Y27" s="29">
        <f t="shared" si="6"/>
        <v>0.0337027027027027</v>
      </c>
      <c r="Z27" s="42"/>
      <c r="AA27" s="4"/>
      <c r="AB27" s="1"/>
      <c r="AC27" s="1"/>
      <c r="AD27" s="1"/>
      <c r="AE27" s="1"/>
      <c r="AF27" s="1"/>
      <c r="AG27" s="1"/>
      <c r="AH27" s="1"/>
      <c r="AI27" s="1"/>
    </row>
    <row r="28" spans="1:35" s="6" customFormat="1" ht="10.5" customHeight="1">
      <c r="A28" s="41"/>
      <c r="B28" s="32" t="s">
        <v>32</v>
      </c>
      <c r="C28" s="27">
        <f t="shared" si="10"/>
        <v>886</v>
      </c>
      <c r="D28" s="28">
        <f t="shared" si="1"/>
        <v>513</v>
      </c>
      <c r="E28" s="28">
        <f t="shared" si="1"/>
        <v>513</v>
      </c>
      <c r="F28" s="29">
        <v>0.578</v>
      </c>
      <c r="G28" s="29">
        <f t="shared" si="2"/>
        <v>0.5790067720090294</v>
      </c>
      <c r="H28" s="29"/>
      <c r="I28" s="29">
        <f t="shared" si="3"/>
        <v>0.001006772009029433</v>
      </c>
      <c r="J28" s="29"/>
      <c r="K28" s="30">
        <v>623</v>
      </c>
      <c r="L28" s="28">
        <v>426</v>
      </c>
      <c r="M28" s="28">
        <v>427</v>
      </c>
      <c r="N28" s="29">
        <v>0.687</v>
      </c>
      <c r="O28" s="29">
        <f t="shared" si="4"/>
        <v>0.6853932584269663</v>
      </c>
      <c r="P28" s="29"/>
      <c r="Q28" s="29">
        <f t="shared" si="8"/>
        <v>-0.0016067415730337542</v>
      </c>
      <c r="R28" s="29"/>
      <c r="S28" s="30">
        <v>263</v>
      </c>
      <c r="T28" s="28">
        <v>87</v>
      </c>
      <c r="U28" s="28">
        <v>86</v>
      </c>
      <c r="V28" s="29">
        <v>0.326</v>
      </c>
      <c r="W28" s="29">
        <f t="shared" si="9"/>
        <v>0.3269961977186312</v>
      </c>
      <c r="X28" s="29"/>
      <c r="Y28" s="29">
        <f t="shared" si="6"/>
        <v>0.0009961977186311866</v>
      </c>
      <c r="Z28" s="42"/>
      <c r="AA28" s="4"/>
      <c r="AB28" s="1"/>
      <c r="AC28" s="1"/>
      <c r="AD28" s="1"/>
      <c r="AE28" s="1"/>
      <c r="AF28" s="1"/>
      <c r="AG28" s="1"/>
      <c r="AH28" s="1"/>
      <c r="AI28" s="1"/>
    </row>
    <row r="29" spans="1:35" s="6" customFormat="1" ht="10.5" customHeight="1">
      <c r="A29" s="41"/>
      <c r="B29" s="32" t="s">
        <v>33</v>
      </c>
      <c r="C29" s="27">
        <f t="shared" si="10"/>
        <v>491</v>
      </c>
      <c r="D29" s="28">
        <f t="shared" si="1"/>
        <v>238</v>
      </c>
      <c r="E29" s="28">
        <f t="shared" si="1"/>
        <v>250</v>
      </c>
      <c r="F29" s="29">
        <v>0.486</v>
      </c>
      <c r="G29" s="29">
        <f t="shared" si="2"/>
        <v>0.5091649694501018</v>
      </c>
      <c r="H29" s="29"/>
      <c r="I29" s="29">
        <f t="shared" si="3"/>
        <v>0.023164969450101824</v>
      </c>
      <c r="J29" s="29"/>
      <c r="K29" s="30">
        <v>389</v>
      </c>
      <c r="L29" s="28">
        <v>196</v>
      </c>
      <c r="M29" s="28">
        <v>208</v>
      </c>
      <c r="N29" s="29">
        <v>0.505</v>
      </c>
      <c r="O29" s="29">
        <f t="shared" si="4"/>
        <v>0.5347043701799485</v>
      </c>
      <c r="P29" s="29"/>
      <c r="Q29" s="29">
        <f t="shared" si="8"/>
        <v>0.029704370179948536</v>
      </c>
      <c r="R29" s="29"/>
      <c r="S29" s="30">
        <v>102</v>
      </c>
      <c r="T29" s="28">
        <v>42</v>
      </c>
      <c r="U29" s="28">
        <v>42</v>
      </c>
      <c r="V29" s="29">
        <v>0.412</v>
      </c>
      <c r="W29" s="29">
        <f t="shared" si="9"/>
        <v>0.4117647058823529</v>
      </c>
      <c r="X29" s="29"/>
      <c r="Y29" s="29">
        <f t="shared" si="6"/>
        <v>-0.00023529411764705577</v>
      </c>
      <c r="Z29" s="42"/>
      <c r="AA29" s="4"/>
      <c r="AB29" s="1"/>
      <c r="AC29" s="1"/>
      <c r="AD29" s="1"/>
      <c r="AE29" s="1"/>
      <c r="AF29" s="1"/>
      <c r="AG29" s="1"/>
      <c r="AH29" s="1"/>
      <c r="AI29" s="1"/>
    </row>
    <row r="30" spans="1:35" s="6" customFormat="1" ht="10.5" customHeight="1">
      <c r="A30" s="41"/>
      <c r="B30" s="32" t="s">
        <v>34</v>
      </c>
      <c r="C30" s="27">
        <f t="shared" si="10"/>
        <v>333</v>
      </c>
      <c r="D30" s="28">
        <f t="shared" si="1"/>
        <v>115</v>
      </c>
      <c r="E30" s="28">
        <f t="shared" si="1"/>
        <v>118</v>
      </c>
      <c r="F30" s="29">
        <v>0.346</v>
      </c>
      <c r="G30" s="29">
        <f t="shared" si="2"/>
        <v>0.35435435435435436</v>
      </c>
      <c r="H30" s="29"/>
      <c r="I30" s="29">
        <f t="shared" si="3"/>
        <v>0.008354354354354387</v>
      </c>
      <c r="J30" s="29"/>
      <c r="K30" s="30">
        <v>243</v>
      </c>
      <c r="L30" s="28">
        <v>83</v>
      </c>
      <c r="M30" s="28">
        <v>85</v>
      </c>
      <c r="N30" s="29">
        <v>0.343</v>
      </c>
      <c r="O30" s="29">
        <f t="shared" si="4"/>
        <v>0.3497942386831276</v>
      </c>
      <c r="P30" s="29"/>
      <c r="Q30" s="29">
        <f t="shared" si="8"/>
        <v>0.0067942386831275625</v>
      </c>
      <c r="R30" s="29"/>
      <c r="S30" s="30">
        <v>90</v>
      </c>
      <c r="T30" s="28">
        <v>32</v>
      </c>
      <c r="U30" s="28">
        <v>33</v>
      </c>
      <c r="V30" s="29">
        <v>0.356</v>
      </c>
      <c r="W30" s="29">
        <f t="shared" si="9"/>
        <v>0.36666666666666664</v>
      </c>
      <c r="X30" s="29"/>
      <c r="Y30" s="29">
        <f t="shared" si="6"/>
        <v>0.010666666666666658</v>
      </c>
      <c r="Z30" s="42"/>
      <c r="AA30" s="4"/>
      <c r="AB30" s="1"/>
      <c r="AC30" s="1"/>
      <c r="AD30" s="1"/>
      <c r="AE30" s="1"/>
      <c r="AF30" s="1"/>
      <c r="AG30" s="1"/>
      <c r="AH30" s="1"/>
      <c r="AI30" s="1"/>
    </row>
    <row r="31" spans="1:35" s="6" customFormat="1" ht="10.5" customHeight="1">
      <c r="A31" s="41"/>
      <c r="B31" s="32" t="s">
        <v>35</v>
      </c>
      <c r="C31" s="27">
        <f t="shared" si="10"/>
        <v>621</v>
      </c>
      <c r="D31" s="28">
        <f t="shared" si="1"/>
        <v>225</v>
      </c>
      <c r="E31" s="28">
        <f t="shared" si="1"/>
        <v>214</v>
      </c>
      <c r="F31" s="29">
        <v>0.358</v>
      </c>
      <c r="G31" s="29">
        <f t="shared" si="2"/>
        <v>0.3446054750402576</v>
      </c>
      <c r="H31" s="29"/>
      <c r="I31" s="29">
        <f t="shared" si="3"/>
        <v>-0.01339452495974236</v>
      </c>
      <c r="J31" s="29"/>
      <c r="K31" s="30">
        <v>503</v>
      </c>
      <c r="L31" s="28">
        <v>170</v>
      </c>
      <c r="M31" s="28">
        <v>161</v>
      </c>
      <c r="N31" s="29">
        <v>0.335</v>
      </c>
      <c r="O31" s="29">
        <f t="shared" si="4"/>
        <v>0.32007952286282304</v>
      </c>
      <c r="P31" s="29"/>
      <c r="Q31" s="29">
        <f t="shared" si="8"/>
        <v>-0.01492047713717698</v>
      </c>
      <c r="R31" s="29"/>
      <c r="S31" s="30">
        <v>118</v>
      </c>
      <c r="T31" s="28">
        <v>55</v>
      </c>
      <c r="U31" s="28">
        <v>53</v>
      </c>
      <c r="V31" s="29">
        <v>0.451</v>
      </c>
      <c r="W31" s="29">
        <f t="shared" si="9"/>
        <v>0.4491525423728814</v>
      </c>
      <c r="X31" s="29"/>
      <c r="Y31" s="29">
        <f t="shared" si="6"/>
        <v>-0.0018474576271186316</v>
      </c>
      <c r="Z31" s="42"/>
      <c r="AA31" s="4"/>
      <c r="AB31" s="1"/>
      <c r="AC31" s="1"/>
      <c r="AD31" s="1"/>
      <c r="AE31" s="1"/>
      <c r="AF31" s="1"/>
      <c r="AG31" s="1"/>
      <c r="AH31" s="1"/>
      <c r="AI31" s="1"/>
    </row>
    <row r="32" spans="1:35" s="6" customFormat="1" ht="10.5" customHeight="1">
      <c r="A32" s="41"/>
      <c r="B32" s="32" t="s">
        <v>36</v>
      </c>
      <c r="C32" s="27">
        <f t="shared" si="10"/>
        <v>202</v>
      </c>
      <c r="D32" s="28">
        <f t="shared" si="1"/>
        <v>80</v>
      </c>
      <c r="E32" s="28">
        <f t="shared" si="1"/>
        <v>91</v>
      </c>
      <c r="F32" s="29">
        <v>0.386</v>
      </c>
      <c r="G32" s="29">
        <f t="shared" si="2"/>
        <v>0.4504950495049505</v>
      </c>
      <c r="H32" s="29"/>
      <c r="I32" s="29">
        <f t="shared" si="3"/>
        <v>0.0644950495049505</v>
      </c>
      <c r="J32" s="29"/>
      <c r="K32" s="30">
        <v>177</v>
      </c>
      <c r="L32" s="28">
        <v>75</v>
      </c>
      <c r="M32" s="28">
        <v>81</v>
      </c>
      <c r="N32" s="29">
        <v>0.412</v>
      </c>
      <c r="O32" s="29">
        <f t="shared" si="4"/>
        <v>0.4576271186440678</v>
      </c>
      <c r="P32" s="29"/>
      <c r="Q32" s="29">
        <f t="shared" si="8"/>
        <v>0.04562711864406782</v>
      </c>
      <c r="R32" s="29"/>
      <c r="S32" s="30">
        <v>25</v>
      </c>
      <c r="T32" s="28">
        <v>5</v>
      </c>
      <c r="U32" s="28">
        <v>10</v>
      </c>
      <c r="V32" s="29">
        <v>0.2</v>
      </c>
      <c r="W32" s="29">
        <f t="shared" si="9"/>
        <v>0.4</v>
      </c>
      <c r="X32" s="29"/>
      <c r="Y32" s="29">
        <f t="shared" si="6"/>
        <v>0.2</v>
      </c>
      <c r="Z32" s="42"/>
      <c r="AA32" s="4"/>
      <c r="AB32" s="1"/>
      <c r="AC32" s="1"/>
      <c r="AD32" s="1"/>
      <c r="AE32" s="1"/>
      <c r="AF32" s="1"/>
      <c r="AG32" s="1"/>
      <c r="AH32" s="1"/>
      <c r="AI32" s="1"/>
    </row>
    <row r="33" spans="1:35" s="6" customFormat="1" ht="10.5" customHeight="1">
      <c r="A33" s="41"/>
      <c r="B33" s="32" t="s">
        <v>37</v>
      </c>
      <c r="C33" s="27">
        <f t="shared" si="10"/>
        <v>327</v>
      </c>
      <c r="D33" s="28">
        <f t="shared" si="1"/>
        <v>75</v>
      </c>
      <c r="E33" s="28">
        <f t="shared" si="1"/>
        <v>68</v>
      </c>
      <c r="F33" s="29">
        <v>0.222</v>
      </c>
      <c r="G33" s="29">
        <f t="shared" si="2"/>
        <v>0.20795107033639143</v>
      </c>
      <c r="H33" s="29"/>
      <c r="I33" s="29">
        <f t="shared" si="3"/>
        <v>-0.014048929663608573</v>
      </c>
      <c r="J33" s="29"/>
      <c r="K33" s="30">
        <v>286</v>
      </c>
      <c r="L33" s="28">
        <v>56</v>
      </c>
      <c r="M33" s="28">
        <v>51</v>
      </c>
      <c r="N33" s="29">
        <v>0.188</v>
      </c>
      <c r="O33" s="29">
        <f t="shared" si="4"/>
        <v>0.17832167832167833</v>
      </c>
      <c r="P33" s="29"/>
      <c r="Q33" s="29">
        <f t="shared" si="8"/>
        <v>-0.009678321678321666</v>
      </c>
      <c r="R33" s="29"/>
      <c r="S33" s="30">
        <v>41</v>
      </c>
      <c r="T33" s="28">
        <v>19</v>
      </c>
      <c r="U33" s="28">
        <v>17</v>
      </c>
      <c r="V33" s="29">
        <v>0.475</v>
      </c>
      <c r="W33" s="29">
        <f t="shared" si="9"/>
        <v>0.4146341463414634</v>
      </c>
      <c r="X33" s="29"/>
      <c r="Y33" s="29">
        <f t="shared" si="6"/>
        <v>-0.060365853658536583</v>
      </c>
      <c r="Z33" s="42"/>
      <c r="AA33" s="4"/>
      <c r="AB33" s="1"/>
      <c r="AC33" s="1"/>
      <c r="AD33" s="1"/>
      <c r="AE33" s="1"/>
      <c r="AF33" s="1"/>
      <c r="AG33" s="1"/>
      <c r="AH33" s="1"/>
      <c r="AI33" s="1"/>
    </row>
    <row r="34" spans="1:35" s="6" customFormat="1" ht="10.5" customHeight="1">
      <c r="A34" s="41"/>
      <c r="B34" s="32" t="s">
        <v>38</v>
      </c>
      <c r="C34" s="27">
        <f t="shared" si="10"/>
        <v>110</v>
      </c>
      <c r="D34" s="28">
        <f t="shared" si="1"/>
        <v>53</v>
      </c>
      <c r="E34" s="28">
        <f t="shared" si="1"/>
        <v>62</v>
      </c>
      <c r="F34" s="29">
        <v>0.486</v>
      </c>
      <c r="G34" s="29">
        <f t="shared" si="2"/>
        <v>0.5636363636363636</v>
      </c>
      <c r="H34" s="29"/>
      <c r="I34" s="29">
        <f t="shared" si="3"/>
        <v>0.07763636363636361</v>
      </c>
      <c r="J34" s="29"/>
      <c r="K34" s="30">
        <v>85</v>
      </c>
      <c r="L34" s="28">
        <v>47</v>
      </c>
      <c r="M34" s="28">
        <v>55</v>
      </c>
      <c r="N34" s="29">
        <v>0.58</v>
      </c>
      <c r="O34" s="29">
        <f t="shared" si="4"/>
        <v>0.6470588235294118</v>
      </c>
      <c r="P34" s="29"/>
      <c r="Q34" s="29">
        <f t="shared" si="8"/>
        <v>0.06705882352941184</v>
      </c>
      <c r="R34" s="29"/>
      <c r="S34" s="30">
        <v>25</v>
      </c>
      <c r="T34" s="28">
        <v>6</v>
      </c>
      <c r="U34" s="28">
        <v>7</v>
      </c>
      <c r="V34" s="29">
        <v>0.214</v>
      </c>
      <c r="W34" s="29">
        <f t="shared" si="9"/>
        <v>0.28</v>
      </c>
      <c r="X34" s="29"/>
      <c r="Y34" s="29">
        <f t="shared" si="6"/>
        <v>0.06600000000000003</v>
      </c>
      <c r="Z34" s="42"/>
      <c r="AA34" s="4"/>
      <c r="AB34" s="1"/>
      <c r="AC34" s="1"/>
      <c r="AD34" s="1"/>
      <c r="AE34" s="1"/>
      <c r="AF34" s="1"/>
      <c r="AG34" s="1"/>
      <c r="AH34" s="1"/>
      <c r="AI34" s="1"/>
    </row>
    <row r="35" spans="1:35" s="6" customFormat="1" ht="10.5" customHeight="1">
      <c r="A35" s="41"/>
      <c r="B35" s="32" t="s">
        <v>39</v>
      </c>
      <c r="C35" s="27">
        <f t="shared" si="10"/>
        <v>124</v>
      </c>
      <c r="D35" s="28">
        <f t="shared" si="1"/>
        <v>87</v>
      </c>
      <c r="E35" s="28">
        <f t="shared" si="1"/>
        <v>89</v>
      </c>
      <c r="F35" s="29">
        <v>0.707</v>
      </c>
      <c r="G35" s="29">
        <f t="shared" si="2"/>
        <v>0.717741935483871</v>
      </c>
      <c r="H35" s="29"/>
      <c r="I35" s="29">
        <f t="shared" si="3"/>
        <v>0.010741935483871035</v>
      </c>
      <c r="J35" s="29"/>
      <c r="K35" s="30">
        <v>78</v>
      </c>
      <c r="L35" s="28">
        <v>66</v>
      </c>
      <c r="M35" s="28">
        <v>69</v>
      </c>
      <c r="N35" s="29">
        <v>0.846</v>
      </c>
      <c r="O35" s="29">
        <f t="shared" si="4"/>
        <v>0.8846153846153846</v>
      </c>
      <c r="P35" s="29"/>
      <c r="Q35" s="29">
        <f t="shared" si="8"/>
        <v>0.03861538461538461</v>
      </c>
      <c r="R35" s="29"/>
      <c r="S35" s="30">
        <v>46</v>
      </c>
      <c r="T35" s="28">
        <v>21</v>
      </c>
      <c r="U35" s="28">
        <v>20</v>
      </c>
      <c r="V35" s="29">
        <v>0.467</v>
      </c>
      <c r="W35" s="29">
        <f t="shared" si="9"/>
        <v>0.43478260869565216</v>
      </c>
      <c r="X35" s="29"/>
      <c r="Y35" s="29">
        <f t="shared" si="6"/>
        <v>-0.032217391304347864</v>
      </c>
      <c r="Z35" s="42"/>
      <c r="AA35" s="4"/>
      <c r="AB35" s="1"/>
      <c r="AC35" s="1"/>
      <c r="AD35" s="1"/>
      <c r="AE35" s="1"/>
      <c r="AF35" s="1"/>
      <c r="AG35" s="1"/>
      <c r="AH35" s="1"/>
      <c r="AI35" s="1"/>
    </row>
    <row r="36" spans="1:35" s="6" customFormat="1" ht="10.5" customHeight="1">
      <c r="A36" s="41"/>
      <c r="B36" s="32" t="s">
        <v>40</v>
      </c>
      <c r="C36" s="27">
        <f t="shared" si="10"/>
        <v>506</v>
      </c>
      <c r="D36" s="28">
        <f t="shared" si="1"/>
        <v>425</v>
      </c>
      <c r="E36" s="28">
        <f t="shared" si="1"/>
        <v>433</v>
      </c>
      <c r="F36" s="29">
        <v>0.842</v>
      </c>
      <c r="G36" s="29">
        <f t="shared" si="2"/>
        <v>0.8557312252964426</v>
      </c>
      <c r="H36" s="29"/>
      <c r="I36" s="29">
        <f t="shared" si="3"/>
        <v>0.013731225296442662</v>
      </c>
      <c r="J36" s="29"/>
      <c r="K36" s="30">
        <v>335</v>
      </c>
      <c r="L36" s="28">
        <v>315</v>
      </c>
      <c r="M36" s="28">
        <v>320</v>
      </c>
      <c r="N36" s="29">
        <v>0.946</v>
      </c>
      <c r="O36" s="29">
        <f t="shared" si="4"/>
        <v>0.9552238805970149</v>
      </c>
      <c r="P36" s="29"/>
      <c r="Q36" s="29">
        <f t="shared" si="8"/>
        <v>0.009223880597014955</v>
      </c>
      <c r="R36" s="29"/>
      <c r="S36" s="30">
        <v>171</v>
      </c>
      <c r="T36" s="28">
        <v>110</v>
      </c>
      <c r="U36" s="28">
        <v>113</v>
      </c>
      <c r="V36" s="29">
        <v>0.64</v>
      </c>
      <c r="W36" s="29">
        <f t="shared" si="9"/>
        <v>0.6608187134502924</v>
      </c>
      <c r="X36" s="29"/>
      <c r="Y36" s="29">
        <f t="shared" si="6"/>
        <v>0.020818713450292403</v>
      </c>
      <c r="Z36" s="42"/>
      <c r="AA36" s="4"/>
      <c r="AB36" s="1"/>
      <c r="AC36" s="1"/>
      <c r="AD36" s="1"/>
      <c r="AE36" s="1"/>
      <c r="AF36" s="1"/>
      <c r="AG36" s="1"/>
      <c r="AH36" s="1"/>
      <c r="AI36" s="1"/>
    </row>
    <row r="37" spans="1:35" s="6" customFormat="1" ht="10.5" customHeight="1">
      <c r="A37" s="41"/>
      <c r="B37" s="32" t="s">
        <v>41</v>
      </c>
      <c r="C37" s="27">
        <f t="shared" si="10"/>
        <v>174</v>
      </c>
      <c r="D37" s="28">
        <f t="shared" si="1"/>
        <v>86</v>
      </c>
      <c r="E37" s="28">
        <f t="shared" si="1"/>
        <v>86</v>
      </c>
      <c r="F37" s="29">
        <v>0.534</v>
      </c>
      <c r="G37" s="29">
        <f t="shared" si="2"/>
        <v>0.4942528735632184</v>
      </c>
      <c r="H37" s="29"/>
      <c r="I37" s="29">
        <f t="shared" si="3"/>
        <v>-0.03974712643678163</v>
      </c>
      <c r="J37" s="29"/>
      <c r="K37" s="30">
        <v>132</v>
      </c>
      <c r="L37" s="28">
        <v>72</v>
      </c>
      <c r="M37" s="28">
        <v>71</v>
      </c>
      <c r="N37" s="29">
        <v>0.605</v>
      </c>
      <c r="O37" s="29">
        <f t="shared" si="4"/>
        <v>0.5378787878787878</v>
      </c>
      <c r="P37" s="29"/>
      <c r="Q37" s="29">
        <f t="shared" si="8"/>
        <v>-0.06712121212121214</v>
      </c>
      <c r="R37" s="29"/>
      <c r="S37" s="30">
        <v>42</v>
      </c>
      <c r="T37" s="28">
        <v>14</v>
      </c>
      <c r="U37" s="28">
        <v>15</v>
      </c>
      <c r="V37" s="29">
        <v>0.333</v>
      </c>
      <c r="W37" s="29">
        <f t="shared" si="9"/>
        <v>0.35714285714285715</v>
      </c>
      <c r="X37" s="29"/>
      <c r="Y37" s="29">
        <f t="shared" si="6"/>
        <v>0.024142857142857133</v>
      </c>
      <c r="Z37" s="42"/>
      <c r="AA37" s="4"/>
      <c r="AB37" s="1"/>
      <c r="AC37" s="1"/>
      <c r="AD37" s="1"/>
      <c r="AE37" s="1"/>
      <c r="AF37" s="1"/>
      <c r="AG37" s="1"/>
      <c r="AH37" s="1"/>
      <c r="AI37" s="1"/>
    </row>
    <row r="38" spans="1:35" s="6" customFormat="1" ht="10.5" customHeight="1">
      <c r="A38" s="41"/>
      <c r="B38" s="32" t="s">
        <v>42</v>
      </c>
      <c r="C38" s="27">
        <f t="shared" si="10"/>
        <v>1270</v>
      </c>
      <c r="D38" s="28">
        <f aca="true" t="shared" si="11" ref="D38:E56">SUM(L38+T38)</f>
        <v>998</v>
      </c>
      <c r="E38" s="28">
        <f t="shared" si="11"/>
        <v>980</v>
      </c>
      <c r="F38" s="29">
        <v>0.786</v>
      </c>
      <c r="G38" s="29">
        <f aca="true" t="shared" si="12" ref="G38:G56">(E38/C38)*1</f>
        <v>0.7716535433070866</v>
      </c>
      <c r="H38" s="29"/>
      <c r="I38" s="29">
        <f aca="true" t="shared" si="13" ref="I38:I56">G38-F38</f>
        <v>-0.014346456692913456</v>
      </c>
      <c r="J38" s="29"/>
      <c r="K38" s="30">
        <v>864</v>
      </c>
      <c r="L38" s="28">
        <v>760</v>
      </c>
      <c r="M38" s="28">
        <v>738</v>
      </c>
      <c r="N38" s="29">
        <v>0.882</v>
      </c>
      <c r="O38" s="29">
        <f aca="true" t="shared" si="14" ref="O38:O56">(M38/K38)*1</f>
        <v>0.8541666666666666</v>
      </c>
      <c r="P38" s="29"/>
      <c r="Q38" s="29">
        <f t="shared" si="8"/>
        <v>-0.027833333333333377</v>
      </c>
      <c r="R38" s="29"/>
      <c r="S38" s="30">
        <v>406</v>
      </c>
      <c r="T38" s="28">
        <v>238</v>
      </c>
      <c r="U38" s="28">
        <v>242</v>
      </c>
      <c r="V38" s="29">
        <v>0.585</v>
      </c>
      <c r="W38" s="29">
        <f t="shared" si="9"/>
        <v>0.5960591133004927</v>
      </c>
      <c r="X38" s="29"/>
      <c r="Y38" s="29">
        <f aca="true" t="shared" si="15" ref="Y38:Y56">W38-V38</f>
        <v>0.011059113300492696</v>
      </c>
      <c r="Z38" s="42"/>
      <c r="AA38" s="4"/>
      <c r="AB38" s="1"/>
      <c r="AC38" s="1"/>
      <c r="AD38" s="1"/>
      <c r="AE38" s="1"/>
      <c r="AF38" s="1"/>
      <c r="AG38" s="1"/>
      <c r="AH38" s="1"/>
      <c r="AI38" s="1"/>
    </row>
    <row r="39" spans="1:35" s="6" customFormat="1" ht="10.5" customHeight="1">
      <c r="A39" s="41"/>
      <c r="B39" s="32" t="s">
        <v>43</v>
      </c>
      <c r="C39" s="27">
        <f t="shared" si="10"/>
        <v>585</v>
      </c>
      <c r="D39" s="28">
        <f t="shared" si="11"/>
        <v>397</v>
      </c>
      <c r="E39" s="28">
        <f t="shared" si="11"/>
        <v>406</v>
      </c>
      <c r="F39" s="29">
        <v>0.68</v>
      </c>
      <c r="G39" s="29">
        <f t="shared" si="12"/>
        <v>0.694017094017094</v>
      </c>
      <c r="H39" s="29"/>
      <c r="I39" s="29">
        <f t="shared" si="13"/>
        <v>0.014017094017093945</v>
      </c>
      <c r="J39" s="29"/>
      <c r="K39" s="30">
        <v>358</v>
      </c>
      <c r="L39" s="28">
        <v>330</v>
      </c>
      <c r="M39" s="28">
        <v>335</v>
      </c>
      <c r="N39" s="29">
        <v>0.93</v>
      </c>
      <c r="O39" s="29">
        <f t="shared" si="14"/>
        <v>0.9357541899441341</v>
      </c>
      <c r="P39" s="29"/>
      <c r="Q39" s="29">
        <f t="shared" si="8"/>
        <v>0.005754189944134014</v>
      </c>
      <c r="R39" s="29"/>
      <c r="S39" s="30">
        <v>227</v>
      </c>
      <c r="T39" s="28">
        <v>67</v>
      </c>
      <c r="U39" s="28">
        <v>71</v>
      </c>
      <c r="V39" s="29">
        <v>0.293</v>
      </c>
      <c r="W39" s="29">
        <f aca="true" t="shared" si="16" ref="W39:W54">(U39/S39)*1</f>
        <v>0.31277533039647576</v>
      </c>
      <c r="X39" s="29"/>
      <c r="Y39" s="29">
        <f t="shared" si="15"/>
        <v>0.019775330396475777</v>
      </c>
      <c r="Z39" s="42"/>
      <c r="AA39" s="4"/>
      <c r="AB39" s="1"/>
      <c r="AC39" s="1"/>
      <c r="AD39" s="1"/>
      <c r="AE39" s="1"/>
      <c r="AF39" s="1"/>
      <c r="AG39" s="1"/>
      <c r="AH39" s="1"/>
      <c r="AI39" s="1"/>
    </row>
    <row r="40" spans="1:35" s="6" customFormat="1" ht="10.5" customHeight="1">
      <c r="A40" s="41"/>
      <c r="B40" s="32" t="s">
        <v>44</v>
      </c>
      <c r="C40" s="27">
        <f t="shared" si="10"/>
        <v>186</v>
      </c>
      <c r="D40" s="28">
        <f t="shared" si="11"/>
        <v>21</v>
      </c>
      <c r="E40" s="28">
        <f t="shared" si="11"/>
        <v>18</v>
      </c>
      <c r="F40" s="29">
        <v>0.112</v>
      </c>
      <c r="G40" s="29">
        <f t="shared" si="12"/>
        <v>0.0967741935483871</v>
      </c>
      <c r="H40" s="29"/>
      <c r="I40" s="29">
        <f t="shared" si="13"/>
        <v>-0.015225806451612908</v>
      </c>
      <c r="J40" s="29"/>
      <c r="K40" s="30">
        <v>176</v>
      </c>
      <c r="L40" s="28">
        <v>17</v>
      </c>
      <c r="M40" s="28">
        <v>16</v>
      </c>
      <c r="N40" s="29">
        <v>0.097</v>
      </c>
      <c r="O40" s="29">
        <f t="shared" si="14"/>
        <v>0.09090909090909091</v>
      </c>
      <c r="P40" s="29"/>
      <c r="Q40" s="29">
        <f t="shared" si="8"/>
        <v>-0.006090909090909091</v>
      </c>
      <c r="R40" s="29"/>
      <c r="S40" s="30">
        <v>10</v>
      </c>
      <c r="T40" s="28">
        <v>4</v>
      </c>
      <c r="U40" s="28">
        <v>2</v>
      </c>
      <c r="V40" s="29">
        <v>0.364</v>
      </c>
      <c r="W40" s="29">
        <f t="shared" si="16"/>
        <v>0.2</v>
      </c>
      <c r="X40" s="29"/>
      <c r="Y40" s="29">
        <f t="shared" si="15"/>
        <v>-0.16399999999999998</v>
      </c>
      <c r="Z40" s="42"/>
      <c r="AA40" s="4"/>
      <c r="AB40" s="1"/>
      <c r="AC40" s="1"/>
      <c r="AD40" s="1"/>
      <c r="AE40" s="1"/>
      <c r="AF40" s="1"/>
      <c r="AG40" s="1"/>
      <c r="AH40" s="1"/>
      <c r="AI40" s="1"/>
    </row>
    <row r="41" spans="1:35" s="6" customFormat="1" ht="10.5" customHeight="1">
      <c r="A41" s="41"/>
      <c r="B41" s="32" t="s">
        <v>45</v>
      </c>
      <c r="C41" s="27">
        <f t="shared" si="10"/>
        <v>891</v>
      </c>
      <c r="D41" s="28">
        <f t="shared" si="11"/>
        <v>593</v>
      </c>
      <c r="E41" s="28">
        <f t="shared" si="11"/>
        <v>600</v>
      </c>
      <c r="F41" s="29">
        <v>0.665</v>
      </c>
      <c r="G41" s="29">
        <f t="shared" si="12"/>
        <v>0.6734006734006734</v>
      </c>
      <c r="H41" s="29"/>
      <c r="I41" s="29">
        <f t="shared" si="13"/>
        <v>0.008400673400673409</v>
      </c>
      <c r="J41" s="29"/>
      <c r="K41" s="30">
        <v>696</v>
      </c>
      <c r="L41" s="28">
        <v>487</v>
      </c>
      <c r="M41" s="28">
        <v>492</v>
      </c>
      <c r="N41" s="29">
        <v>0.702</v>
      </c>
      <c r="O41" s="29">
        <f t="shared" si="14"/>
        <v>0.7068965517241379</v>
      </c>
      <c r="P41" s="29"/>
      <c r="Q41" s="29">
        <f t="shared" si="8"/>
        <v>0.004896551724137943</v>
      </c>
      <c r="R41" s="29"/>
      <c r="S41" s="30">
        <v>195</v>
      </c>
      <c r="T41" s="28">
        <v>106</v>
      </c>
      <c r="U41" s="28">
        <v>108</v>
      </c>
      <c r="V41" s="29">
        <v>0.535</v>
      </c>
      <c r="W41" s="29">
        <f t="shared" si="16"/>
        <v>0.5538461538461539</v>
      </c>
      <c r="X41" s="29"/>
      <c r="Y41" s="29">
        <f t="shared" si="15"/>
        <v>0.018846153846153846</v>
      </c>
      <c r="Z41" s="42"/>
      <c r="AA41" s="4"/>
      <c r="AB41" s="1"/>
      <c r="AC41" s="1"/>
      <c r="AD41" s="1"/>
      <c r="AE41" s="1"/>
      <c r="AF41" s="1"/>
      <c r="AG41" s="1"/>
      <c r="AH41" s="1"/>
      <c r="AI41" s="1"/>
    </row>
    <row r="42" spans="1:35" s="6" customFormat="1" ht="10.5" customHeight="1">
      <c r="A42" s="41"/>
      <c r="B42" s="32" t="s">
        <v>46</v>
      </c>
      <c r="C42" s="27">
        <f t="shared" si="10"/>
        <v>514</v>
      </c>
      <c r="D42" s="28">
        <f t="shared" si="11"/>
        <v>285</v>
      </c>
      <c r="E42" s="28">
        <f t="shared" si="11"/>
        <v>335</v>
      </c>
      <c r="F42" s="29">
        <v>0.546</v>
      </c>
      <c r="G42" s="29">
        <f t="shared" si="12"/>
        <v>0.6517509727626459</v>
      </c>
      <c r="H42" s="29"/>
      <c r="I42" s="29">
        <f t="shared" si="13"/>
        <v>0.10575097276264589</v>
      </c>
      <c r="J42" s="29"/>
      <c r="K42" s="30">
        <v>472</v>
      </c>
      <c r="L42" s="28">
        <v>266</v>
      </c>
      <c r="M42" s="28">
        <v>319</v>
      </c>
      <c r="N42" s="29">
        <v>0.559</v>
      </c>
      <c r="O42" s="29">
        <f t="shared" si="14"/>
        <v>0.6758474576271186</v>
      </c>
      <c r="P42" s="29"/>
      <c r="Q42" s="29">
        <f t="shared" si="8"/>
        <v>0.11684745762711857</v>
      </c>
      <c r="R42" s="29"/>
      <c r="S42" s="30">
        <v>42</v>
      </c>
      <c r="T42" s="28">
        <v>19</v>
      </c>
      <c r="U42" s="28">
        <v>16</v>
      </c>
      <c r="V42" s="29">
        <v>0.413</v>
      </c>
      <c r="W42" s="29">
        <f t="shared" si="16"/>
        <v>0.38095238095238093</v>
      </c>
      <c r="X42" s="29"/>
      <c r="Y42" s="29">
        <f t="shared" si="15"/>
        <v>-0.03204761904761905</v>
      </c>
      <c r="Z42" s="42"/>
      <c r="AA42" s="4"/>
      <c r="AB42" s="1"/>
      <c r="AC42" s="1"/>
      <c r="AD42" s="1"/>
      <c r="AE42" s="1"/>
      <c r="AF42" s="1"/>
      <c r="AG42" s="1"/>
      <c r="AH42" s="1"/>
      <c r="AI42" s="1"/>
    </row>
    <row r="43" spans="1:35" s="6" customFormat="1" ht="10.5" customHeight="1">
      <c r="A43" s="41"/>
      <c r="B43" s="32" t="s">
        <v>47</v>
      </c>
      <c r="C43" s="27">
        <f t="shared" si="10"/>
        <v>320</v>
      </c>
      <c r="D43" s="28">
        <f t="shared" si="11"/>
        <v>159</v>
      </c>
      <c r="E43" s="28">
        <f t="shared" si="11"/>
        <v>163</v>
      </c>
      <c r="F43" s="29">
        <v>0.489</v>
      </c>
      <c r="G43" s="29">
        <f t="shared" si="12"/>
        <v>0.509375</v>
      </c>
      <c r="H43" s="29"/>
      <c r="I43" s="29">
        <f t="shared" si="13"/>
        <v>0.020375000000000032</v>
      </c>
      <c r="J43" s="29"/>
      <c r="K43" s="30">
        <v>249</v>
      </c>
      <c r="L43" s="28">
        <v>135</v>
      </c>
      <c r="M43" s="28">
        <v>135</v>
      </c>
      <c r="N43" s="29">
        <v>0.553</v>
      </c>
      <c r="O43" s="29">
        <f t="shared" si="14"/>
        <v>0.5421686746987951</v>
      </c>
      <c r="P43" s="29"/>
      <c r="Q43" s="29">
        <f t="shared" si="8"/>
        <v>-0.010831325301204897</v>
      </c>
      <c r="R43" s="29"/>
      <c r="S43" s="30">
        <v>71</v>
      </c>
      <c r="T43" s="28">
        <v>24</v>
      </c>
      <c r="U43" s="28">
        <v>28</v>
      </c>
      <c r="V43" s="29">
        <v>0.296</v>
      </c>
      <c r="W43" s="29">
        <f t="shared" si="16"/>
        <v>0.39436619718309857</v>
      </c>
      <c r="X43" s="29"/>
      <c r="Y43" s="29">
        <f t="shared" si="15"/>
        <v>0.09836619718309858</v>
      </c>
      <c r="Z43" s="42"/>
      <c r="AA43" s="4"/>
      <c r="AB43" s="1"/>
      <c r="AC43" s="1"/>
      <c r="AD43" s="1"/>
      <c r="AE43" s="1"/>
      <c r="AF43" s="1"/>
      <c r="AG43" s="1"/>
      <c r="AH43" s="1"/>
      <c r="AI43" s="1"/>
    </row>
    <row r="44" spans="1:35" s="6" customFormat="1" ht="10.5" customHeight="1">
      <c r="A44" s="41"/>
      <c r="B44" s="32" t="s">
        <v>48</v>
      </c>
      <c r="C44" s="27">
        <f t="shared" si="10"/>
        <v>963</v>
      </c>
      <c r="D44" s="28">
        <f t="shared" si="11"/>
        <v>611</v>
      </c>
      <c r="E44" s="28">
        <f t="shared" si="11"/>
        <v>625</v>
      </c>
      <c r="F44" s="29">
        <v>0.636</v>
      </c>
      <c r="G44" s="29">
        <f t="shared" si="12"/>
        <v>0.6490134994807892</v>
      </c>
      <c r="H44" s="29"/>
      <c r="I44" s="29">
        <f t="shared" si="13"/>
        <v>0.013013499480789226</v>
      </c>
      <c r="J44" s="29"/>
      <c r="K44" s="30">
        <v>621</v>
      </c>
      <c r="L44" s="28">
        <v>463</v>
      </c>
      <c r="M44" s="28">
        <v>472</v>
      </c>
      <c r="N44" s="29">
        <v>0.758</v>
      </c>
      <c r="O44" s="29">
        <f t="shared" si="14"/>
        <v>0.7600644122383253</v>
      </c>
      <c r="P44" s="29"/>
      <c r="Q44" s="29">
        <f t="shared" si="8"/>
        <v>0.0020644122383253194</v>
      </c>
      <c r="R44" s="29"/>
      <c r="S44" s="30">
        <v>342</v>
      </c>
      <c r="T44" s="28">
        <v>148</v>
      </c>
      <c r="U44" s="28">
        <v>153</v>
      </c>
      <c r="V44" s="29">
        <v>0.424</v>
      </c>
      <c r="W44" s="29">
        <f t="shared" si="16"/>
        <v>0.4473684210526316</v>
      </c>
      <c r="X44" s="29"/>
      <c r="Y44" s="29">
        <f t="shared" si="15"/>
        <v>0.023368421052631594</v>
      </c>
      <c r="Z44" s="42"/>
      <c r="AA44" s="4"/>
      <c r="AB44" s="1"/>
      <c r="AC44" s="1"/>
      <c r="AD44" s="1"/>
      <c r="AE44" s="1"/>
      <c r="AF44" s="1"/>
      <c r="AG44" s="1"/>
      <c r="AH44" s="1"/>
      <c r="AI44" s="1"/>
    </row>
    <row r="45" spans="1:35" s="6" customFormat="1" ht="10.5" customHeight="1">
      <c r="A45" s="41"/>
      <c r="B45" s="32" t="s">
        <v>49</v>
      </c>
      <c r="C45" s="27">
        <f t="shared" si="10"/>
        <v>66</v>
      </c>
      <c r="D45" s="28">
        <f t="shared" si="11"/>
        <v>47</v>
      </c>
      <c r="E45" s="28">
        <f t="shared" si="11"/>
        <v>47</v>
      </c>
      <c r="F45" s="29">
        <v>0.723</v>
      </c>
      <c r="G45" s="29">
        <f t="shared" si="12"/>
        <v>0.7121212121212122</v>
      </c>
      <c r="H45" s="29"/>
      <c r="I45" s="29">
        <f t="shared" si="13"/>
        <v>-0.010878787878787821</v>
      </c>
      <c r="J45" s="29"/>
      <c r="K45" s="30">
        <v>43</v>
      </c>
      <c r="L45" s="28">
        <v>34</v>
      </c>
      <c r="M45" s="28">
        <v>35</v>
      </c>
      <c r="N45" s="29">
        <v>0.81</v>
      </c>
      <c r="O45" s="29">
        <f t="shared" si="14"/>
        <v>0.813953488372093</v>
      </c>
      <c r="P45" s="29"/>
      <c r="Q45" s="29">
        <f t="shared" si="8"/>
        <v>0.0039534883720929725</v>
      </c>
      <c r="R45" s="29"/>
      <c r="S45" s="30">
        <v>23</v>
      </c>
      <c r="T45" s="28">
        <v>13</v>
      </c>
      <c r="U45" s="28">
        <v>12</v>
      </c>
      <c r="V45" s="29">
        <v>0.565</v>
      </c>
      <c r="W45" s="29">
        <f t="shared" si="16"/>
        <v>0.5217391304347826</v>
      </c>
      <c r="X45" s="29"/>
      <c r="Y45" s="29">
        <f t="shared" si="15"/>
        <v>-0.04326086956521735</v>
      </c>
      <c r="Z45" s="42"/>
      <c r="AA45" s="4"/>
      <c r="AB45" s="1"/>
      <c r="AC45" s="1"/>
      <c r="AD45" s="1"/>
      <c r="AE45" s="1"/>
      <c r="AF45" s="1"/>
      <c r="AG45" s="1"/>
      <c r="AH45" s="1"/>
      <c r="AI45" s="1"/>
    </row>
    <row r="46" spans="1:35" s="6" customFormat="1" ht="10.5" customHeight="1">
      <c r="A46" s="41"/>
      <c r="B46" s="32" t="s">
        <v>50</v>
      </c>
      <c r="C46" s="27">
        <f aca="true" t="shared" si="17" ref="C46:C56">SUM(K46+S46)</f>
        <v>328</v>
      </c>
      <c r="D46" s="28">
        <f t="shared" si="11"/>
        <v>233</v>
      </c>
      <c r="E46" s="28">
        <f t="shared" si="11"/>
        <v>226</v>
      </c>
      <c r="F46" s="29">
        <v>0.715</v>
      </c>
      <c r="G46" s="29">
        <f t="shared" si="12"/>
        <v>0.6890243902439024</v>
      </c>
      <c r="H46" s="29"/>
      <c r="I46" s="29">
        <f t="shared" si="13"/>
        <v>-0.025975609756097584</v>
      </c>
      <c r="J46" s="29"/>
      <c r="K46" s="30">
        <v>201</v>
      </c>
      <c r="L46" s="28">
        <v>186</v>
      </c>
      <c r="M46" s="28">
        <v>181</v>
      </c>
      <c r="N46" s="29">
        <v>0.935</v>
      </c>
      <c r="O46" s="29">
        <f t="shared" si="14"/>
        <v>0.900497512437811</v>
      </c>
      <c r="P46" s="29"/>
      <c r="Q46" s="29">
        <f t="shared" si="8"/>
        <v>-0.0345024875621891</v>
      </c>
      <c r="R46" s="29"/>
      <c r="S46" s="30">
        <v>127</v>
      </c>
      <c r="T46" s="28">
        <v>47</v>
      </c>
      <c r="U46" s="28">
        <v>45</v>
      </c>
      <c r="V46" s="29">
        <v>0.37</v>
      </c>
      <c r="W46" s="29">
        <f t="shared" si="16"/>
        <v>0.3543307086614173</v>
      </c>
      <c r="X46" s="29"/>
      <c r="Y46" s="29">
        <f t="shared" si="15"/>
        <v>-0.01566929133858269</v>
      </c>
      <c r="Z46" s="42"/>
      <c r="AA46" s="4"/>
      <c r="AB46" s="1"/>
      <c r="AC46" s="1"/>
      <c r="AD46" s="1"/>
      <c r="AE46" s="1"/>
      <c r="AF46" s="1"/>
      <c r="AG46" s="1"/>
      <c r="AH46" s="1"/>
      <c r="AI46" s="1"/>
    </row>
    <row r="47" spans="1:35" s="6" customFormat="1" ht="10.5" customHeight="1">
      <c r="A47" s="41"/>
      <c r="B47" s="32" t="s">
        <v>51</v>
      </c>
      <c r="C47" s="27">
        <f t="shared" si="17"/>
        <v>190</v>
      </c>
      <c r="D47" s="28">
        <f t="shared" si="11"/>
        <v>52</v>
      </c>
      <c r="E47" s="28">
        <f t="shared" si="11"/>
        <v>59</v>
      </c>
      <c r="F47" s="29">
        <v>0.269</v>
      </c>
      <c r="G47" s="29">
        <f t="shared" si="12"/>
        <v>0.3105263157894737</v>
      </c>
      <c r="H47" s="29"/>
      <c r="I47" s="29">
        <f t="shared" si="13"/>
        <v>0.04152631578947369</v>
      </c>
      <c r="J47" s="29"/>
      <c r="K47" s="30">
        <v>173</v>
      </c>
      <c r="L47" s="28">
        <v>45</v>
      </c>
      <c r="M47" s="28">
        <v>56</v>
      </c>
      <c r="N47" s="29">
        <v>0.257</v>
      </c>
      <c r="O47" s="29">
        <f t="shared" si="14"/>
        <v>0.3236994219653179</v>
      </c>
      <c r="P47" s="29"/>
      <c r="Q47" s="29">
        <f t="shared" si="8"/>
        <v>0.06669942196531792</v>
      </c>
      <c r="R47" s="29"/>
      <c r="S47" s="30">
        <v>17</v>
      </c>
      <c r="T47" s="28">
        <v>7</v>
      </c>
      <c r="U47" s="28">
        <v>3</v>
      </c>
      <c r="V47" s="29">
        <v>0.389</v>
      </c>
      <c r="W47" s="29">
        <f t="shared" si="16"/>
        <v>0.17647058823529413</v>
      </c>
      <c r="X47" s="29"/>
      <c r="Y47" s="29">
        <f t="shared" si="15"/>
        <v>-0.21252941176470588</v>
      </c>
      <c r="Z47" s="42"/>
      <c r="AA47" s="4"/>
      <c r="AB47" s="1"/>
      <c r="AC47" s="1"/>
      <c r="AD47" s="1"/>
      <c r="AE47" s="1"/>
      <c r="AF47" s="1"/>
      <c r="AG47" s="1"/>
      <c r="AH47" s="1"/>
      <c r="AI47" s="1"/>
    </row>
    <row r="48" spans="1:35" s="6" customFormat="1" ht="10.5" customHeight="1">
      <c r="A48" s="41"/>
      <c r="B48" s="37" t="s">
        <v>52</v>
      </c>
      <c r="C48" s="27">
        <f t="shared" si="17"/>
        <v>444</v>
      </c>
      <c r="D48" s="28">
        <f t="shared" si="11"/>
        <v>247</v>
      </c>
      <c r="E48" s="28">
        <f t="shared" si="11"/>
        <v>235</v>
      </c>
      <c r="F48" s="29">
        <v>0.569</v>
      </c>
      <c r="G48" s="29">
        <f t="shared" si="12"/>
        <v>0.5292792792792793</v>
      </c>
      <c r="H48" s="29"/>
      <c r="I48" s="29">
        <f t="shared" si="13"/>
        <v>-0.03972072072072064</v>
      </c>
      <c r="J48" s="29"/>
      <c r="K48" s="30">
        <v>313</v>
      </c>
      <c r="L48" s="28">
        <v>185</v>
      </c>
      <c r="M48" s="28">
        <v>174</v>
      </c>
      <c r="N48" s="29">
        <v>0.607</v>
      </c>
      <c r="O48" s="29">
        <f t="shared" si="14"/>
        <v>0.5559105431309904</v>
      </c>
      <c r="P48" s="29"/>
      <c r="Q48" s="29">
        <f t="shared" si="8"/>
        <v>-0.051089456869009564</v>
      </c>
      <c r="R48" s="29"/>
      <c r="S48" s="30">
        <v>131</v>
      </c>
      <c r="T48" s="28">
        <v>62</v>
      </c>
      <c r="U48" s="28">
        <v>61</v>
      </c>
      <c r="V48" s="29">
        <v>0.481</v>
      </c>
      <c r="W48" s="29">
        <f t="shared" si="16"/>
        <v>0.46564885496183206</v>
      </c>
      <c r="X48" s="29"/>
      <c r="Y48" s="29">
        <f t="shared" si="15"/>
        <v>-0.015351145038167924</v>
      </c>
      <c r="Z48" s="42"/>
      <c r="AA48" s="4"/>
      <c r="AB48" s="1"/>
      <c r="AC48" s="1"/>
      <c r="AD48" s="1"/>
      <c r="AE48" s="1"/>
      <c r="AF48" s="1"/>
      <c r="AG48" s="1"/>
      <c r="AH48" s="1"/>
      <c r="AI48" s="1"/>
    </row>
    <row r="49" spans="1:35" s="6" customFormat="1" ht="10.5" customHeight="1">
      <c r="A49" s="41"/>
      <c r="B49" s="32" t="s">
        <v>53</v>
      </c>
      <c r="C49" s="27">
        <f t="shared" si="17"/>
        <v>1647</v>
      </c>
      <c r="D49" s="28">
        <f t="shared" si="11"/>
        <v>1119</v>
      </c>
      <c r="E49" s="28">
        <f t="shared" si="11"/>
        <v>1124</v>
      </c>
      <c r="F49" s="29">
        <v>0.675</v>
      </c>
      <c r="G49" s="29">
        <f t="shared" si="12"/>
        <v>0.6824529447480268</v>
      </c>
      <c r="H49" s="29"/>
      <c r="I49" s="29">
        <f t="shared" si="13"/>
        <v>0.007452944748026713</v>
      </c>
      <c r="J49" s="29"/>
      <c r="K49" s="30">
        <v>1368</v>
      </c>
      <c r="L49" s="28">
        <v>977</v>
      </c>
      <c r="M49" s="28">
        <v>974</v>
      </c>
      <c r="N49" s="29">
        <v>0.71</v>
      </c>
      <c r="O49" s="29">
        <f t="shared" si="14"/>
        <v>0.7119883040935673</v>
      </c>
      <c r="P49" s="29"/>
      <c r="Q49" s="29">
        <f t="shared" si="8"/>
        <v>0.001988304093567317</v>
      </c>
      <c r="R49" s="29"/>
      <c r="S49" s="30">
        <v>279</v>
      </c>
      <c r="T49" s="28">
        <v>142</v>
      </c>
      <c r="U49" s="28">
        <v>150</v>
      </c>
      <c r="V49" s="29">
        <v>0.504</v>
      </c>
      <c r="W49" s="29">
        <f t="shared" si="16"/>
        <v>0.5376344086021505</v>
      </c>
      <c r="X49" s="29"/>
      <c r="Y49" s="29">
        <f t="shared" si="15"/>
        <v>0.0336344086021505</v>
      </c>
      <c r="Z49" s="42"/>
      <c r="AA49" s="4"/>
      <c r="AB49" s="1"/>
      <c r="AC49" s="1"/>
      <c r="AD49" s="1"/>
      <c r="AE49" s="1"/>
      <c r="AF49" s="1"/>
      <c r="AG49" s="1"/>
      <c r="AH49" s="1"/>
      <c r="AI49" s="1"/>
    </row>
    <row r="50" spans="1:35" s="6" customFormat="1" ht="10.5" customHeight="1">
      <c r="A50" s="41"/>
      <c r="B50" s="32" t="s">
        <v>54</v>
      </c>
      <c r="C50" s="27">
        <f t="shared" si="17"/>
        <v>134</v>
      </c>
      <c r="D50" s="28">
        <f t="shared" si="11"/>
        <v>104</v>
      </c>
      <c r="E50" s="28">
        <f t="shared" si="11"/>
        <v>98</v>
      </c>
      <c r="F50" s="29">
        <v>0.782</v>
      </c>
      <c r="G50" s="29">
        <f t="shared" si="12"/>
        <v>0.7313432835820896</v>
      </c>
      <c r="H50" s="29"/>
      <c r="I50" s="29">
        <f t="shared" si="13"/>
        <v>-0.050656716417910475</v>
      </c>
      <c r="J50" s="29"/>
      <c r="K50" s="30">
        <v>111</v>
      </c>
      <c r="L50" s="28">
        <v>88</v>
      </c>
      <c r="M50" s="28">
        <v>86</v>
      </c>
      <c r="N50" s="29">
        <v>0.793</v>
      </c>
      <c r="O50" s="29">
        <f t="shared" si="14"/>
        <v>0.7747747747747747</v>
      </c>
      <c r="P50" s="29"/>
      <c r="Q50" s="29">
        <f t="shared" si="8"/>
        <v>-0.018225225225225294</v>
      </c>
      <c r="R50" s="29"/>
      <c r="S50" s="30">
        <v>23</v>
      </c>
      <c r="T50" s="28">
        <v>16</v>
      </c>
      <c r="U50" s="28">
        <v>12</v>
      </c>
      <c r="V50" s="29">
        <v>0.727</v>
      </c>
      <c r="W50" s="29">
        <f t="shared" si="16"/>
        <v>0.5217391304347826</v>
      </c>
      <c r="X50" s="29"/>
      <c r="Y50" s="29">
        <f t="shared" si="15"/>
        <v>-0.20526086956521739</v>
      </c>
      <c r="Z50" s="42"/>
      <c r="AA50" s="4"/>
      <c r="AB50" s="1"/>
      <c r="AC50" s="1"/>
      <c r="AD50" s="1"/>
      <c r="AE50" s="1"/>
      <c r="AF50" s="1"/>
      <c r="AG50" s="1"/>
      <c r="AH50" s="1"/>
      <c r="AI50" s="1"/>
    </row>
    <row r="51" spans="1:35" s="6" customFormat="1" ht="10.5" customHeight="1">
      <c r="A51" s="41"/>
      <c r="B51" s="32" t="s">
        <v>55</v>
      </c>
      <c r="C51" s="27">
        <f t="shared" si="17"/>
        <v>98</v>
      </c>
      <c r="D51" s="28">
        <f t="shared" si="11"/>
        <v>70</v>
      </c>
      <c r="E51" s="28">
        <f t="shared" si="11"/>
        <v>66</v>
      </c>
      <c r="F51" s="29">
        <v>0.722</v>
      </c>
      <c r="G51" s="29">
        <f t="shared" si="12"/>
        <v>0.673469387755102</v>
      </c>
      <c r="H51" s="29"/>
      <c r="I51" s="29">
        <f t="shared" si="13"/>
        <v>-0.048530612244897964</v>
      </c>
      <c r="J51" s="29"/>
      <c r="K51" s="30">
        <v>64</v>
      </c>
      <c r="L51" s="28">
        <v>56</v>
      </c>
      <c r="M51" s="28">
        <v>54</v>
      </c>
      <c r="N51" s="29">
        <v>0.875</v>
      </c>
      <c r="O51" s="29">
        <f t="shared" si="14"/>
        <v>0.84375</v>
      </c>
      <c r="P51" s="29"/>
      <c r="Q51" s="29">
        <f t="shared" si="8"/>
        <v>-0.03125</v>
      </c>
      <c r="R51" s="29"/>
      <c r="S51" s="30">
        <v>34</v>
      </c>
      <c r="T51" s="28">
        <v>14</v>
      </c>
      <c r="U51" s="28">
        <v>12</v>
      </c>
      <c r="V51" s="29">
        <v>0.424</v>
      </c>
      <c r="W51" s="29">
        <f t="shared" si="16"/>
        <v>0.35294117647058826</v>
      </c>
      <c r="X51" s="29"/>
      <c r="Y51" s="29">
        <f t="shared" si="15"/>
        <v>-0.07105882352941173</v>
      </c>
      <c r="Z51" s="42"/>
      <c r="AA51" s="4"/>
      <c r="AB51" s="1"/>
      <c r="AC51" s="1"/>
      <c r="AD51" s="1"/>
      <c r="AE51" s="1"/>
      <c r="AF51" s="1"/>
      <c r="AG51" s="1"/>
      <c r="AH51" s="1"/>
      <c r="AI51" s="1"/>
    </row>
    <row r="52" spans="1:35" s="6" customFormat="1" ht="10.5" customHeight="1">
      <c r="A52" s="41"/>
      <c r="B52" s="32" t="s">
        <v>56</v>
      </c>
      <c r="C52" s="27">
        <f t="shared" si="17"/>
        <v>480</v>
      </c>
      <c r="D52" s="28">
        <f t="shared" si="11"/>
        <v>356</v>
      </c>
      <c r="E52" s="28">
        <f t="shared" si="11"/>
        <v>356</v>
      </c>
      <c r="F52" s="29">
        <v>0.743</v>
      </c>
      <c r="G52" s="29">
        <f t="shared" si="12"/>
        <v>0.7416666666666667</v>
      </c>
      <c r="H52" s="29"/>
      <c r="I52" s="29">
        <f t="shared" si="13"/>
        <v>-0.0013333333333332975</v>
      </c>
      <c r="J52" s="29"/>
      <c r="K52" s="30">
        <v>317</v>
      </c>
      <c r="L52" s="28">
        <v>273</v>
      </c>
      <c r="M52" s="28">
        <v>269</v>
      </c>
      <c r="N52" s="29">
        <v>0.867</v>
      </c>
      <c r="O52" s="29">
        <f t="shared" si="14"/>
        <v>0.8485804416403786</v>
      </c>
      <c r="P52" s="29"/>
      <c r="Q52" s="29">
        <f t="shared" si="8"/>
        <v>-0.01841955835962139</v>
      </c>
      <c r="R52" s="29"/>
      <c r="S52" s="30">
        <v>163</v>
      </c>
      <c r="T52" s="28">
        <v>83</v>
      </c>
      <c r="U52" s="28">
        <v>87</v>
      </c>
      <c r="V52" s="29">
        <v>0.506</v>
      </c>
      <c r="W52" s="29">
        <f t="shared" si="16"/>
        <v>0.5337423312883436</v>
      </c>
      <c r="X52" s="29"/>
      <c r="Y52" s="29">
        <f t="shared" si="15"/>
        <v>0.02774233128834358</v>
      </c>
      <c r="Z52" s="42"/>
      <c r="AA52" s="4"/>
      <c r="AB52" s="1"/>
      <c r="AC52" s="1"/>
      <c r="AD52" s="1"/>
      <c r="AE52" s="1"/>
      <c r="AF52" s="1"/>
      <c r="AG52" s="1"/>
      <c r="AH52" s="1"/>
      <c r="AI52" s="1"/>
    </row>
    <row r="53" spans="1:35" s="6" customFormat="1" ht="10.5" customHeight="1">
      <c r="A53" s="41"/>
      <c r="B53" s="32" t="s">
        <v>57</v>
      </c>
      <c r="C53" s="27">
        <f t="shared" si="17"/>
        <v>439</v>
      </c>
      <c r="D53" s="28">
        <f t="shared" si="11"/>
        <v>271</v>
      </c>
      <c r="E53" s="28">
        <f t="shared" si="11"/>
        <v>272</v>
      </c>
      <c r="F53" s="29">
        <v>0.616</v>
      </c>
      <c r="G53" s="29">
        <f t="shared" si="12"/>
        <v>0.6195899772209568</v>
      </c>
      <c r="H53" s="29"/>
      <c r="I53" s="29">
        <f t="shared" si="13"/>
        <v>0.003589977220956775</v>
      </c>
      <c r="J53" s="29"/>
      <c r="K53" s="30">
        <v>333</v>
      </c>
      <c r="L53" s="28">
        <v>226</v>
      </c>
      <c r="M53" s="28">
        <v>221</v>
      </c>
      <c r="N53" s="29">
        <v>0.671</v>
      </c>
      <c r="O53" s="29">
        <f t="shared" si="14"/>
        <v>0.6636636636636637</v>
      </c>
      <c r="P53" s="29"/>
      <c r="Q53" s="29">
        <f t="shared" si="8"/>
        <v>-0.0073363363363363465</v>
      </c>
      <c r="R53" s="29"/>
      <c r="S53" s="30">
        <v>106</v>
      </c>
      <c r="T53" s="28">
        <v>45</v>
      </c>
      <c r="U53" s="28">
        <v>51</v>
      </c>
      <c r="V53" s="29">
        <v>0.437</v>
      </c>
      <c r="W53" s="29">
        <f t="shared" si="16"/>
        <v>0.4811320754716981</v>
      </c>
      <c r="X53" s="29"/>
      <c r="Y53" s="29">
        <f t="shared" si="15"/>
        <v>0.04413207547169812</v>
      </c>
      <c r="Z53" s="42"/>
      <c r="AA53" s="4"/>
      <c r="AB53" s="1"/>
      <c r="AC53" s="1"/>
      <c r="AD53" s="1"/>
      <c r="AE53" s="1"/>
      <c r="AF53" s="1"/>
      <c r="AG53" s="1"/>
      <c r="AH53" s="1"/>
      <c r="AI53" s="1"/>
    </row>
    <row r="54" spans="1:35" s="6" customFormat="1" ht="10.5" customHeight="1">
      <c r="A54" s="41"/>
      <c r="B54" s="32" t="s">
        <v>58</v>
      </c>
      <c r="C54" s="27">
        <f t="shared" si="17"/>
        <v>167</v>
      </c>
      <c r="D54" s="28">
        <f t="shared" si="11"/>
        <v>104</v>
      </c>
      <c r="E54" s="28">
        <f t="shared" si="11"/>
        <v>104</v>
      </c>
      <c r="F54" s="29">
        <v>0.623</v>
      </c>
      <c r="G54" s="29">
        <f t="shared" si="12"/>
        <v>0.6227544910179641</v>
      </c>
      <c r="H54" s="29"/>
      <c r="I54" s="29">
        <f t="shared" si="13"/>
        <v>-0.00024550898203590243</v>
      </c>
      <c r="J54" s="29"/>
      <c r="K54" s="30">
        <v>123</v>
      </c>
      <c r="L54" s="28">
        <v>91</v>
      </c>
      <c r="M54" s="28">
        <v>94</v>
      </c>
      <c r="N54" s="29">
        <v>0.728</v>
      </c>
      <c r="O54" s="29">
        <f t="shared" si="14"/>
        <v>0.7642276422764228</v>
      </c>
      <c r="P54" s="29"/>
      <c r="Q54" s="29">
        <f t="shared" si="8"/>
        <v>0.03622764227642283</v>
      </c>
      <c r="R54" s="29"/>
      <c r="S54" s="30">
        <v>44</v>
      </c>
      <c r="T54" s="28">
        <v>13</v>
      </c>
      <c r="U54" s="28">
        <v>10</v>
      </c>
      <c r="V54" s="29">
        <v>0.31</v>
      </c>
      <c r="W54" s="29">
        <f t="shared" si="16"/>
        <v>0.22727272727272727</v>
      </c>
      <c r="X54" s="29"/>
      <c r="Y54" s="29">
        <f t="shared" si="15"/>
        <v>-0.08272727272727273</v>
      </c>
      <c r="Z54" s="42"/>
      <c r="AA54" s="4"/>
      <c r="AB54" s="1"/>
      <c r="AC54" s="1"/>
      <c r="AD54" s="1"/>
      <c r="AE54" s="1"/>
      <c r="AF54" s="1"/>
      <c r="AG54" s="1"/>
      <c r="AH54" s="1"/>
      <c r="AI54" s="1"/>
    </row>
    <row r="55" spans="1:35" s="6" customFormat="1" ht="10.5" customHeight="1">
      <c r="A55" s="41"/>
      <c r="B55" s="32" t="s">
        <v>59</v>
      </c>
      <c r="C55" s="27">
        <f t="shared" si="17"/>
        <v>570</v>
      </c>
      <c r="D55" s="28">
        <f t="shared" si="11"/>
        <v>398</v>
      </c>
      <c r="E55" s="28">
        <f t="shared" si="11"/>
        <v>408</v>
      </c>
      <c r="F55" s="29">
        <v>0.689</v>
      </c>
      <c r="G55" s="29">
        <f t="shared" si="12"/>
        <v>0.7157894736842105</v>
      </c>
      <c r="H55" s="29"/>
      <c r="I55" s="29">
        <f t="shared" si="13"/>
        <v>0.026789473684210585</v>
      </c>
      <c r="J55" s="29"/>
      <c r="K55" s="30">
        <v>435</v>
      </c>
      <c r="L55" s="28">
        <v>352</v>
      </c>
      <c r="M55" s="28">
        <v>356</v>
      </c>
      <c r="N55" s="29">
        <v>0.8</v>
      </c>
      <c r="O55" s="29">
        <f t="shared" si="14"/>
        <v>0.8183908045977012</v>
      </c>
      <c r="P55" s="29"/>
      <c r="Q55" s="29">
        <f t="shared" si="8"/>
        <v>0.01839080459770115</v>
      </c>
      <c r="R55" s="29"/>
      <c r="S55" s="30">
        <v>135</v>
      </c>
      <c r="T55" s="28">
        <v>46</v>
      </c>
      <c r="U55" s="28">
        <v>52</v>
      </c>
      <c r="V55" s="29">
        <v>0.333</v>
      </c>
      <c r="W55" s="29">
        <f>(U55/S55)*1</f>
        <v>0.3851851851851852</v>
      </c>
      <c r="X55" s="29"/>
      <c r="Y55" s="29">
        <f t="shared" si="15"/>
        <v>0.05218518518518517</v>
      </c>
      <c r="Z55" s="42"/>
      <c r="AA55" s="4"/>
      <c r="AB55" s="1"/>
      <c r="AC55" s="1"/>
      <c r="AD55" s="1"/>
      <c r="AE55" s="1"/>
      <c r="AF55" s="1"/>
      <c r="AG55" s="1"/>
      <c r="AH55" s="1"/>
      <c r="AI55" s="1"/>
    </row>
    <row r="56" spans="1:35" s="6" customFormat="1" ht="10.5" customHeight="1">
      <c r="A56" s="41"/>
      <c r="B56" s="32" t="s">
        <v>60</v>
      </c>
      <c r="C56" s="27">
        <f t="shared" si="17"/>
        <v>76</v>
      </c>
      <c r="D56" s="28">
        <f t="shared" si="11"/>
        <v>24</v>
      </c>
      <c r="E56" s="28">
        <f t="shared" si="11"/>
        <v>26</v>
      </c>
      <c r="F56" s="29">
        <v>0.312</v>
      </c>
      <c r="G56" s="29">
        <f t="shared" si="12"/>
        <v>0.34210526315789475</v>
      </c>
      <c r="H56" s="29"/>
      <c r="I56" s="29">
        <f t="shared" si="13"/>
        <v>0.030105263157894746</v>
      </c>
      <c r="J56" s="29"/>
      <c r="K56" s="30">
        <v>72</v>
      </c>
      <c r="L56" s="28">
        <v>23</v>
      </c>
      <c r="M56" s="28">
        <v>26</v>
      </c>
      <c r="N56" s="29">
        <v>0.311</v>
      </c>
      <c r="O56" s="29">
        <f t="shared" si="14"/>
        <v>0.3611111111111111</v>
      </c>
      <c r="P56" s="29"/>
      <c r="Q56" s="29">
        <f t="shared" si="8"/>
        <v>0.050111111111111106</v>
      </c>
      <c r="R56" s="29"/>
      <c r="S56" s="30">
        <v>4</v>
      </c>
      <c r="T56" s="28">
        <v>1</v>
      </c>
      <c r="U56" s="44">
        <v>0</v>
      </c>
      <c r="V56" s="29">
        <v>0.333</v>
      </c>
      <c r="W56" s="29">
        <f>(U56/S56)*1</f>
        <v>0</v>
      </c>
      <c r="X56" s="29"/>
      <c r="Y56" s="29">
        <f t="shared" si="15"/>
        <v>-0.333</v>
      </c>
      <c r="Z56" s="42"/>
      <c r="AA56" s="4"/>
      <c r="AB56" s="1"/>
      <c r="AC56" s="1"/>
      <c r="AD56" s="1"/>
      <c r="AE56" s="1"/>
      <c r="AF56" s="1"/>
      <c r="AG56" s="1"/>
      <c r="AH56" s="1"/>
      <c r="AI56" s="1"/>
    </row>
    <row r="57" spans="1:35" s="6" customFormat="1" ht="10.5" customHeight="1">
      <c r="A57" s="41"/>
      <c r="B57" s="32"/>
      <c r="C57" s="27"/>
      <c r="D57" s="28"/>
      <c r="E57" s="28"/>
      <c r="F57" s="32"/>
      <c r="G57" s="32"/>
      <c r="H57" s="32"/>
      <c r="I57" s="32"/>
      <c r="J57" s="32"/>
      <c r="K57" s="30"/>
      <c r="L57" s="28"/>
      <c r="M57" s="28"/>
      <c r="N57" s="29"/>
      <c r="O57" s="33"/>
      <c r="P57" s="33"/>
      <c r="Q57" s="32"/>
      <c r="R57" s="32"/>
      <c r="S57" s="30" t="s">
        <v>61</v>
      </c>
      <c r="T57" s="28"/>
      <c r="U57" s="28"/>
      <c r="V57" s="32"/>
      <c r="W57" s="33"/>
      <c r="X57" s="33"/>
      <c r="Y57" s="32"/>
      <c r="Z57" s="42"/>
      <c r="AA57" s="4"/>
      <c r="AB57" s="1"/>
      <c r="AC57" s="1"/>
      <c r="AD57" s="1"/>
      <c r="AE57" s="1"/>
      <c r="AF57" s="1"/>
      <c r="AG57" s="1"/>
      <c r="AH57" s="1"/>
      <c r="AI57" s="1"/>
    </row>
    <row r="58" spans="1:35" s="6" customFormat="1" ht="10.5" customHeight="1">
      <c r="A58" s="41"/>
      <c r="B58" s="32" t="s">
        <v>62</v>
      </c>
      <c r="C58" s="27">
        <f>SUM(C6:C57)</f>
        <v>22746</v>
      </c>
      <c r="D58" s="28">
        <f>SUM(L58+T58)</f>
        <v>13423</v>
      </c>
      <c r="E58" s="28">
        <f>SUM(M58+U58)</f>
        <v>13624</v>
      </c>
      <c r="F58" s="29">
        <v>0.589</v>
      </c>
      <c r="G58" s="29">
        <f>(E58/C58)*1</f>
        <v>0.5989624549371318</v>
      </c>
      <c r="H58" s="29"/>
      <c r="I58" s="29">
        <f>G58-F58</f>
        <v>0.009962454937131882</v>
      </c>
      <c r="J58" s="29"/>
      <c r="K58" s="30">
        <f>SUM(K6:K57)</f>
        <v>16455</v>
      </c>
      <c r="L58" s="28">
        <f>SUM(L6:L57)</f>
        <v>10631</v>
      </c>
      <c r="M58" s="28">
        <f>SUM(M6:M57)</f>
        <v>10779</v>
      </c>
      <c r="N58" s="29">
        <v>0.649</v>
      </c>
      <c r="O58" s="29">
        <f>(M58/K58)*1</f>
        <v>0.6550592525068368</v>
      </c>
      <c r="P58" s="29"/>
      <c r="Q58" s="29">
        <f>O58-N58</f>
        <v>0.00605925250683681</v>
      </c>
      <c r="R58" s="29"/>
      <c r="S58" s="30">
        <f>SUM(S6:S57)</f>
        <v>6291</v>
      </c>
      <c r="T58" s="28">
        <f>SUM(T6:T57)</f>
        <v>2792</v>
      </c>
      <c r="U58" s="28">
        <f>SUM(U6:U57)</f>
        <v>2845</v>
      </c>
      <c r="V58" s="29">
        <v>0.436</v>
      </c>
      <c r="W58" s="29">
        <f>(U58/S58)*1</f>
        <v>0.4522333492290574</v>
      </c>
      <c r="X58" s="29"/>
      <c r="Y58" s="29">
        <f>W58-V58</f>
        <v>0.016233349229057392</v>
      </c>
      <c r="Z58" s="42"/>
      <c r="AA58" s="4"/>
      <c r="AB58" s="1"/>
      <c r="AC58" s="1"/>
      <c r="AD58" s="1"/>
      <c r="AE58" s="1"/>
      <c r="AF58" s="1"/>
      <c r="AG58" s="1"/>
      <c r="AH58" s="1"/>
      <c r="AI58" s="1"/>
    </row>
    <row r="59" spans="1:35" s="6" customFormat="1" ht="10.5" customHeight="1">
      <c r="A59" s="41"/>
      <c r="B59" s="32" t="s">
        <v>63</v>
      </c>
      <c r="C59" s="27"/>
      <c r="D59" s="28">
        <v>734</v>
      </c>
      <c r="E59" s="28">
        <v>729</v>
      </c>
      <c r="F59" s="29"/>
      <c r="G59" s="29"/>
      <c r="H59" s="29"/>
      <c r="I59" s="29"/>
      <c r="J59" s="29"/>
      <c r="K59" s="30"/>
      <c r="L59" s="28"/>
      <c r="M59" s="28"/>
      <c r="N59" s="29"/>
      <c r="O59" s="29"/>
      <c r="P59" s="29"/>
      <c r="Q59" s="29"/>
      <c r="R59" s="29"/>
      <c r="S59" s="30"/>
      <c r="T59" s="28"/>
      <c r="U59" s="28"/>
      <c r="V59" s="29"/>
      <c r="W59" s="29"/>
      <c r="X59" s="29"/>
      <c r="Y59" s="29"/>
      <c r="Z59" s="42"/>
      <c r="AA59" s="4"/>
      <c r="AB59" s="1"/>
      <c r="AC59" s="1"/>
      <c r="AD59" s="1"/>
      <c r="AE59" s="1"/>
      <c r="AF59" s="1"/>
      <c r="AG59" s="1"/>
      <c r="AH59" s="1"/>
      <c r="AI59" s="1"/>
    </row>
    <row r="60" spans="1:27" ht="10.5" customHeight="1" thickBot="1">
      <c r="A60" s="38"/>
      <c r="B60" s="39" t="s">
        <v>64</v>
      </c>
      <c r="C60" s="24"/>
      <c r="D60" s="25">
        <f>SUM(D58:D59)</f>
        <v>14157</v>
      </c>
      <c r="E60" s="25">
        <f>SUM(E58:E59)</f>
        <v>14353</v>
      </c>
      <c r="F60" s="24"/>
      <c r="G60" s="24"/>
      <c r="H60" s="24"/>
      <c r="I60" s="24"/>
      <c r="J60" s="24"/>
      <c r="K60" s="26"/>
      <c r="L60" s="24"/>
      <c r="M60" s="24"/>
      <c r="N60" s="24"/>
      <c r="O60" s="24"/>
      <c r="P60" s="24"/>
      <c r="Q60" s="24"/>
      <c r="R60" s="24"/>
      <c r="S60" s="26"/>
      <c r="T60" s="24"/>
      <c r="U60" s="24"/>
      <c r="V60" s="24"/>
      <c r="W60" s="24"/>
      <c r="X60" s="24"/>
      <c r="Y60" s="24"/>
      <c r="Z60" s="42"/>
      <c r="AA60" s="4"/>
    </row>
    <row r="61" spans="1:26" ht="13.5" customHeight="1">
      <c r="A61"/>
      <c r="B61" s="23" t="s">
        <v>65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3"/>
    </row>
    <row r="62" spans="1:35" ht="11.25" customHeight="1">
      <c r="A62" s="1"/>
      <c r="B62" s="23" t="s">
        <v>66</v>
      </c>
      <c r="C62" s="1"/>
      <c r="D62" s="1"/>
      <c r="E62" s="1"/>
      <c r="F62" s="1"/>
      <c r="G62" s="1"/>
      <c r="H62" s="1"/>
      <c r="I62" s="1"/>
      <c r="J62" s="1"/>
      <c r="K62" s="1"/>
      <c r="W62"/>
      <c r="X62" s="43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1:3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1:3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1:3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1:3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1:3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1:3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3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1:3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1:3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1:3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1:3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1:3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1:3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3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3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1:3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1:3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3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3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3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1:3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1:3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1:3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1:3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3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1:3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1:3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1:3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1:3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3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3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1:3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1:3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1:3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Z307" s="8"/>
      <c r="AA307" s="8"/>
      <c r="AB307" s="8"/>
      <c r="AC307" s="8"/>
      <c r="AD307" s="8"/>
      <c r="AE307" s="8"/>
      <c r="AF307" s="8"/>
      <c r="AG307" s="8"/>
      <c r="AH307" s="8"/>
      <c r="AI307" s="8"/>
    </row>
    <row r="308" spans="1:3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Z308" s="8"/>
      <c r="AA308" s="8"/>
      <c r="AB308" s="8"/>
      <c r="AC308" s="8"/>
      <c r="AD308" s="8"/>
      <c r="AE308" s="8"/>
      <c r="AF308" s="8"/>
      <c r="AG308" s="8"/>
      <c r="AH308" s="8"/>
      <c r="AI308" s="8"/>
    </row>
    <row r="309" spans="1:3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Z309" s="8"/>
      <c r="AA309" s="8"/>
      <c r="AB309" s="8"/>
      <c r="AC309" s="8"/>
      <c r="AD309" s="8"/>
      <c r="AE309" s="8"/>
      <c r="AF309" s="8"/>
      <c r="AG309" s="8"/>
      <c r="AH309" s="8"/>
      <c r="AI309" s="8"/>
    </row>
    <row r="310" spans="1:3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Z310" s="8"/>
      <c r="AA310" s="8"/>
      <c r="AB310" s="8"/>
      <c r="AC310" s="8"/>
      <c r="AD310" s="8"/>
      <c r="AE310" s="8"/>
      <c r="AF310" s="8"/>
      <c r="AG310" s="8"/>
      <c r="AH310" s="8"/>
      <c r="AI310" s="8"/>
    </row>
    <row r="311" spans="1:3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Z311" s="8"/>
      <c r="AA311" s="8"/>
      <c r="AB311" s="8"/>
      <c r="AC311" s="8"/>
      <c r="AD311" s="8"/>
      <c r="AE311" s="8"/>
      <c r="AF311" s="8"/>
      <c r="AG311" s="8"/>
      <c r="AH311" s="8"/>
      <c r="AI311" s="8"/>
    </row>
    <row r="312" spans="1:3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Z312" s="8"/>
      <c r="AA312" s="8"/>
      <c r="AB312" s="8"/>
      <c r="AC312" s="8"/>
      <c r="AD312" s="8"/>
      <c r="AE312" s="8"/>
      <c r="AF312" s="8"/>
      <c r="AG312" s="8"/>
      <c r="AH312" s="8"/>
      <c r="AI312" s="8"/>
    </row>
    <row r="313" spans="1:3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Z313" s="8"/>
      <c r="AA313" s="8"/>
      <c r="AB313" s="8"/>
      <c r="AC313" s="8"/>
      <c r="AD313" s="8"/>
      <c r="AE313" s="8"/>
      <c r="AF313" s="8"/>
      <c r="AG313" s="8"/>
      <c r="AH313" s="8"/>
      <c r="AI313" s="8"/>
    </row>
    <row r="314" spans="1:3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1:3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Z315" s="8"/>
      <c r="AA315" s="8"/>
      <c r="AB315" s="8"/>
      <c r="AC315" s="8"/>
      <c r="AD315" s="8"/>
      <c r="AE315" s="8"/>
      <c r="AF315" s="8"/>
      <c r="AG315" s="8"/>
      <c r="AH315" s="8"/>
      <c r="AI315" s="8"/>
    </row>
    <row r="316" spans="1:3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Z316" s="8"/>
      <c r="AA316" s="8"/>
      <c r="AB316" s="8"/>
      <c r="AC316" s="8"/>
      <c r="AD316" s="8"/>
      <c r="AE316" s="8"/>
      <c r="AF316" s="8"/>
      <c r="AG316" s="8"/>
      <c r="AH316" s="8"/>
      <c r="AI316" s="8"/>
    </row>
    <row r="317" spans="1:3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Z317" s="8"/>
      <c r="AA317" s="8"/>
      <c r="AB317" s="8"/>
      <c r="AC317" s="8"/>
      <c r="AD317" s="8"/>
      <c r="AE317" s="8"/>
      <c r="AF317" s="8"/>
      <c r="AG317" s="8"/>
      <c r="AH317" s="8"/>
      <c r="AI317" s="8"/>
    </row>
    <row r="318" spans="1:3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1:3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1:3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1:3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Z321" s="8"/>
      <c r="AA321" s="8"/>
      <c r="AB321" s="8"/>
      <c r="AC321" s="8"/>
      <c r="AD321" s="8"/>
      <c r="AE321" s="8"/>
      <c r="AF321" s="8"/>
      <c r="AG321" s="8"/>
      <c r="AH321" s="8"/>
      <c r="AI321" s="8"/>
    </row>
    <row r="322" spans="1:3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Z322" s="8"/>
      <c r="AA322" s="8"/>
      <c r="AB322" s="8"/>
      <c r="AC322" s="8"/>
      <c r="AD322" s="8"/>
      <c r="AE322" s="8"/>
      <c r="AF322" s="8"/>
      <c r="AG322" s="8"/>
      <c r="AH322" s="8"/>
      <c r="AI322" s="8"/>
    </row>
    <row r="323" spans="1:3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1:3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3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3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1:3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Z334" s="8"/>
      <c r="AA334" s="8"/>
      <c r="AB334" s="8"/>
      <c r="AC334" s="8"/>
      <c r="AD334" s="8"/>
      <c r="AE334" s="8"/>
      <c r="AF334" s="8"/>
      <c r="AG334" s="8"/>
      <c r="AH334" s="8"/>
      <c r="AI334" s="8"/>
    </row>
    <row r="335" spans="1:3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Z335" s="8"/>
      <c r="AA335" s="8"/>
      <c r="AB335" s="8"/>
      <c r="AC335" s="8"/>
      <c r="AD335" s="8"/>
      <c r="AE335" s="8"/>
      <c r="AF335" s="8"/>
      <c r="AG335" s="8"/>
      <c r="AH335" s="8"/>
      <c r="AI335" s="8"/>
    </row>
    <row r="336" spans="1:3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Z336" s="8"/>
      <c r="AA336" s="8"/>
      <c r="AB336" s="8"/>
      <c r="AC336" s="8"/>
      <c r="AD336" s="8"/>
      <c r="AE336" s="8"/>
      <c r="AF336" s="8"/>
      <c r="AG336" s="8"/>
      <c r="AH336" s="8"/>
      <c r="AI336" s="8"/>
    </row>
    <row r="337" spans="1:3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Z337" s="8"/>
      <c r="AA337" s="8"/>
      <c r="AB337" s="8"/>
      <c r="AC337" s="8"/>
      <c r="AD337" s="8"/>
      <c r="AE337" s="8"/>
      <c r="AF337" s="8"/>
      <c r="AG337" s="8"/>
      <c r="AH337" s="8"/>
      <c r="AI337" s="8"/>
    </row>
    <row r="338" spans="1:3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1:3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1:3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1:3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1:3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1:3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1:3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Z345" s="8"/>
      <c r="AA345" s="8"/>
      <c r="AB345" s="8"/>
      <c r="AC345" s="8"/>
      <c r="AD345" s="8"/>
      <c r="AE345" s="8"/>
      <c r="AF345" s="8"/>
      <c r="AG345" s="8"/>
      <c r="AH345" s="8"/>
      <c r="AI345" s="8"/>
    </row>
    <row r="346" spans="1:3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Z346" s="8"/>
      <c r="AA346" s="8"/>
      <c r="AB346" s="8"/>
      <c r="AC346" s="8"/>
      <c r="AD346" s="8"/>
      <c r="AE346" s="8"/>
      <c r="AF346" s="8"/>
      <c r="AG346" s="8"/>
      <c r="AH346" s="8"/>
      <c r="AI346" s="8"/>
    </row>
    <row r="347" spans="1:3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Z347" s="8"/>
      <c r="AA347" s="8"/>
      <c r="AB347" s="8"/>
      <c r="AC347" s="8"/>
      <c r="AD347" s="8"/>
      <c r="AE347" s="8"/>
      <c r="AF347" s="8"/>
      <c r="AG347" s="8"/>
      <c r="AH347" s="8"/>
      <c r="AI347" s="8"/>
    </row>
    <row r="348" spans="1:3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Z348" s="8"/>
      <c r="AA348" s="8"/>
      <c r="AB348" s="8"/>
      <c r="AC348" s="8"/>
      <c r="AD348" s="8"/>
      <c r="AE348" s="8"/>
      <c r="AF348" s="8"/>
      <c r="AG348" s="8"/>
      <c r="AH348" s="8"/>
      <c r="AI348" s="8"/>
    </row>
    <row r="349" spans="1:3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Z349" s="8"/>
      <c r="AA349" s="8"/>
      <c r="AB349" s="8"/>
      <c r="AC349" s="8"/>
      <c r="AD349" s="8"/>
      <c r="AE349" s="8"/>
      <c r="AF349" s="8"/>
      <c r="AG349" s="8"/>
      <c r="AH349" s="8"/>
      <c r="AI349" s="8"/>
    </row>
    <row r="350" spans="1:3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1:3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1:3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Z352" s="8"/>
      <c r="AA352" s="8"/>
      <c r="AB352" s="8"/>
      <c r="AC352" s="8"/>
      <c r="AD352" s="8"/>
      <c r="AE352" s="8"/>
      <c r="AF352" s="8"/>
      <c r="AG352" s="8"/>
      <c r="AH352" s="8"/>
      <c r="AI352" s="8"/>
    </row>
    <row r="353" spans="1:3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1:3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1:3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1:3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1:3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1:3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1:3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3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1:3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1:3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Z362" s="8"/>
      <c r="AA362" s="8"/>
      <c r="AB362" s="8"/>
      <c r="AC362" s="8"/>
      <c r="AD362" s="8"/>
      <c r="AE362" s="8"/>
      <c r="AF362" s="8"/>
      <c r="AG362" s="8"/>
      <c r="AH362" s="8"/>
      <c r="AI362" s="8"/>
    </row>
    <row r="363" spans="1:3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Z363" s="8"/>
      <c r="AA363" s="8"/>
      <c r="AB363" s="8"/>
      <c r="AC363" s="8"/>
      <c r="AD363" s="8"/>
      <c r="AE363" s="8"/>
      <c r="AF363" s="8"/>
      <c r="AG363" s="8"/>
      <c r="AH363" s="8"/>
      <c r="AI363" s="8"/>
    </row>
    <row r="364" spans="1:3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Z364" s="8"/>
      <c r="AA364" s="8"/>
      <c r="AB364" s="8"/>
      <c r="AC364" s="8"/>
      <c r="AD364" s="8"/>
      <c r="AE364" s="8"/>
      <c r="AF364" s="8"/>
      <c r="AG364" s="8"/>
      <c r="AH364" s="8"/>
      <c r="AI364" s="8"/>
    </row>
    <row r="365" spans="1:3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Z365" s="8"/>
      <c r="AA365" s="8"/>
      <c r="AB365" s="8"/>
      <c r="AC365" s="8"/>
      <c r="AD365" s="8"/>
      <c r="AE365" s="8"/>
      <c r="AF365" s="8"/>
      <c r="AG365" s="8"/>
      <c r="AH365" s="8"/>
      <c r="AI365" s="8"/>
    </row>
    <row r="366" spans="1:3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Z366" s="8"/>
      <c r="AA366" s="8"/>
      <c r="AB366" s="8"/>
      <c r="AC366" s="8"/>
      <c r="AD366" s="8"/>
      <c r="AE366" s="8"/>
      <c r="AF366" s="8"/>
      <c r="AG366" s="8"/>
      <c r="AH366" s="8"/>
      <c r="AI366" s="8"/>
    </row>
    <row r="367" spans="1:3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Z367" s="8"/>
      <c r="AA367" s="8"/>
      <c r="AB367" s="8"/>
      <c r="AC367" s="8"/>
      <c r="AD367" s="8"/>
      <c r="AE367" s="8"/>
      <c r="AF367" s="8"/>
      <c r="AG367" s="8"/>
      <c r="AH367" s="8"/>
      <c r="AI367" s="8"/>
    </row>
    <row r="368" spans="1:3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Z368" s="8"/>
      <c r="AA368" s="8"/>
      <c r="AB368" s="8"/>
      <c r="AC368" s="8"/>
      <c r="AD368" s="8"/>
      <c r="AE368" s="8"/>
      <c r="AF368" s="8"/>
      <c r="AG368" s="8"/>
      <c r="AH368" s="8"/>
      <c r="AI368" s="8"/>
    </row>
    <row r="369" spans="1:3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Z369" s="8"/>
      <c r="AA369" s="8"/>
      <c r="AB369" s="8"/>
      <c r="AC369" s="8"/>
      <c r="AD369" s="8"/>
      <c r="AE369" s="8"/>
      <c r="AF369" s="8"/>
      <c r="AG369" s="8"/>
      <c r="AH369" s="8"/>
      <c r="AI369" s="8"/>
    </row>
    <row r="370" spans="1:3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Z370" s="8"/>
      <c r="AA370" s="8"/>
      <c r="AB370" s="8"/>
      <c r="AC370" s="8"/>
      <c r="AD370" s="8"/>
      <c r="AE370" s="8"/>
      <c r="AF370" s="8"/>
      <c r="AG370" s="8"/>
      <c r="AH370" s="8"/>
      <c r="AI370" s="8"/>
    </row>
    <row r="371" spans="1:3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Z371" s="8"/>
      <c r="AA371" s="8"/>
      <c r="AB371" s="8"/>
      <c r="AC371" s="8"/>
      <c r="AD371" s="8"/>
      <c r="AE371" s="8"/>
      <c r="AF371" s="8"/>
      <c r="AG371" s="8"/>
      <c r="AH371" s="8"/>
      <c r="AI371" s="8"/>
    </row>
    <row r="372" spans="1:3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Z372" s="8"/>
      <c r="AA372" s="8"/>
      <c r="AB372" s="8"/>
      <c r="AC372" s="8"/>
      <c r="AD372" s="8"/>
      <c r="AE372" s="8"/>
      <c r="AF372" s="8"/>
      <c r="AG372" s="8"/>
      <c r="AH372" s="8"/>
      <c r="AI372" s="8"/>
    </row>
    <row r="373" spans="1:3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Z373" s="8"/>
      <c r="AA373" s="8"/>
      <c r="AB373" s="8"/>
      <c r="AC373" s="8"/>
      <c r="AD373" s="8"/>
      <c r="AE373" s="8"/>
      <c r="AF373" s="8"/>
      <c r="AG373" s="8"/>
      <c r="AH373" s="8"/>
      <c r="AI373" s="8"/>
    </row>
    <row r="374" spans="1:3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1:3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Z375" s="8"/>
      <c r="AA375" s="8"/>
      <c r="AB375" s="8"/>
      <c r="AC375" s="8"/>
      <c r="AD375" s="8"/>
      <c r="AE375" s="8"/>
      <c r="AF375" s="8"/>
      <c r="AG375" s="8"/>
      <c r="AH375" s="8"/>
      <c r="AI375" s="8"/>
    </row>
    <row r="376" spans="1:3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Z376" s="8"/>
      <c r="AA376" s="8"/>
      <c r="AB376" s="8"/>
      <c r="AC376" s="8"/>
      <c r="AD376" s="8"/>
      <c r="AE376" s="8"/>
      <c r="AF376" s="8"/>
      <c r="AG376" s="8"/>
      <c r="AH376" s="8"/>
      <c r="AI376" s="8"/>
    </row>
    <row r="377" spans="1:3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Z377" s="8"/>
      <c r="AA377" s="8"/>
      <c r="AB377" s="8"/>
      <c r="AC377" s="8"/>
      <c r="AD377" s="8"/>
      <c r="AE377" s="8"/>
      <c r="AF377" s="8"/>
      <c r="AG377" s="8"/>
      <c r="AH377" s="8"/>
      <c r="AI377" s="8"/>
    </row>
    <row r="378" spans="1:3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Z378" s="8"/>
      <c r="AA378" s="8"/>
      <c r="AB378" s="8"/>
      <c r="AC378" s="8"/>
      <c r="AD378" s="8"/>
      <c r="AE378" s="8"/>
      <c r="AF378" s="8"/>
      <c r="AG378" s="8"/>
      <c r="AH378" s="8"/>
      <c r="AI378" s="8"/>
    </row>
    <row r="379" spans="1:3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Z379" s="8"/>
      <c r="AA379" s="8"/>
      <c r="AB379" s="8"/>
      <c r="AC379" s="8"/>
      <c r="AD379" s="8"/>
      <c r="AE379" s="8"/>
      <c r="AF379" s="8"/>
      <c r="AG379" s="8"/>
      <c r="AH379" s="8"/>
      <c r="AI379" s="8"/>
    </row>
    <row r="380" spans="1:3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Z380" s="8"/>
      <c r="AA380" s="8"/>
      <c r="AB380" s="8"/>
      <c r="AC380" s="8"/>
      <c r="AD380" s="8"/>
      <c r="AE380" s="8"/>
      <c r="AF380" s="8"/>
      <c r="AG380" s="8"/>
      <c r="AH380" s="8"/>
      <c r="AI380" s="8"/>
    </row>
    <row r="381" spans="1:3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Z381" s="8"/>
      <c r="AA381" s="8"/>
      <c r="AB381" s="8"/>
      <c r="AC381" s="8"/>
      <c r="AD381" s="8"/>
      <c r="AE381" s="8"/>
      <c r="AF381" s="8"/>
      <c r="AG381" s="8"/>
      <c r="AH381" s="8"/>
      <c r="AI381" s="8"/>
    </row>
    <row r="382" spans="1:3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Z382" s="8"/>
      <c r="AA382" s="8"/>
      <c r="AB382" s="8"/>
      <c r="AC382" s="8"/>
      <c r="AD382" s="8"/>
      <c r="AE382" s="8"/>
      <c r="AF382" s="8"/>
      <c r="AG382" s="8"/>
      <c r="AH382" s="8"/>
      <c r="AI382" s="8"/>
    </row>
    <row r="383" spans="1:3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Z383" s="8"/>
      <c r="AA383" s="8"/>
      <c r="AB383" s="8"/>
      <c r="AC383" s="8"/>
      <c r="AD383" s="8"/>
      <c r="AE383" s="8"/>
      <c r="AF383" s="8"/>
      <c r="AG383" s="8"/>
      <c r="AH383" s="8"/>
      <c r="AI383" s="8"/>
    </row>
    <row r="384" spans="1:3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Z384" s="8"/>
      <c r="AA384" s="8"/>
      <c r="AB384" s="8"/>
      <c r="AC384" s="8"/>
      <c r="AD384" s="8"/>
      <c r="AE384" s="8"/>
      <c r="AF384" s="8"/>
      <c r="AG384" s="8"/>
      <c r="AH384" s="8"/>
      <c r="AI384" s="8"/>
    </row>
    <row r="385" spans="1:3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Z385" s="8"/>
      <c r="AA385" s="8"/>
      <c r="AB385" s="8"/>
      <c r="AC385" s="8"/>
      <c r="AD385" s="8"/>
      <c r="AE385" s="8"/>
      <c r="AF385" s="8"/>
      <c r="AG385" s="8"/>
      <c r="AH385" s="8"/>
      <c r="AI385" s="8"/>
    </row>
    <row r="386" spans="1:3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Z386" s="8"/>
      <c r="AA386" s="8"/>
      <c r="AB386" s="8"/>
      <c r="AC386" s="8"/>
      <c r="AD386" s="8"/>
      <c r="AE386" s="8"/>
      <c r="AF386" s="8"/>
      <c r="AG386" s="8"/>
      <c r="AH386" s="8"/>
      <c r="AI386" s="8"/>
    </row>
    <row r="387" spans="1:3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Z387" s="8"/>
      <c r="AA387" s="8"/>
      <c r="AB387" s="8"/>
      <c r="AC387" s="8"/>
      <c r="AD387" s="8"/>
      <c r="AE387" s="8"/>
      <c r="AF387" s="8"/>
      <c r="AG387" s="8"/>
      <c r="AH387" s="8"/>
      <c r="AI387" s="8"/>
    </row>
    <row r="388" spans="1:3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Z388" s="8"/>
      <c r="AA388" s="8"/>
      <c r="AB388" s="8"/>
      <c r="AC388" s="8"/>
      <c r="AD388" s="8"/>
      <c r="AE388" s="8"/>
      <c r="AF388" s="8"/>
      <c r="AG388" s="8"/>
      <c r="AH388" s="8"/>
      <c r="AI388" s="8"/>
    </row>
    <row r="389" spans="1:3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Z389" s="8"/>
      <c r="AA389" s="8"/>
      <c r="AB389" s="8"/>
      <c r="AC389" s="8"/>
      <c r="AD389" s="8"/>
      <c r="AE389" s="8"/>
      <c r="AF389" s="8"/>
      <c r="AG389" s="8"/>
      <c r="AH389" s="8"/>
      <c r="AI389" s="8"/>
    </row>
    <row r="390" spans="1:3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Z390" s="8"/>
      <c r="AA390" s="8"/>
      <c r="AB390" s="8"/>
      <c r="AC390" s="8"/>
      <c r="AD390" s="8"/>
      <c r="AE390" s="8"/>
      <c r="AF390" s="8"/>
      <c r="AG390" s="8"/>
      <c r="AH390" s="8"/>
      <c r="AI390" s="8"/>
    </row>
    <row r="391" spans="1:3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Z391" s="8"/>
      <c r="AA391" s="8"/>
      <c r="AB391" s="8"/>
      <c r="AC391" s="8"/>
      <c r="AD391" s="8"/>
      <c r="AE391" s="8"/>
      <c r="AF391" s="8"/>
      <c r="AG391" s="8"/>
      <c r="AH391" s="8"/>
      <c r="AI391" s="8"/>
    </row>
    <row r="392" spans="1:3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Z392" s="8"/>
      <c r="AA392" s="8"/>
      <c r="AB392" s="8"/>
      <c r="AC392" s="8"/>
      <c r="AD392" s="8"/>
      <c r="AE392" s="8"/>
      <c r="AF392" s="8"/>
      <c r="AG392" s="8"/>
      <c r="AH392" s="8"/>
      <c r="AI392" s="8"/>
    </row>
    <row r="393" spans="1:3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Z393" s="8"/>
      <c r="AA393" s="8"/>
      <c r="AB393" s="8"/>
      <c r="AC393" s="8"/>
      <c r="AD393" s="8"/>
      <c r="AE393" s="8"/>
      <c r="AF393" s="8"/>
      <c r="AG393" s="8"/>
      <c r="AH393" s="8"/>
      <c r="AI393" s="8"/>
    </row>
    <row r="394" spans="1:3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Z394" s="8"/>
      <c r="AA394" s="8"/>
      <c r="AB394" s="8"/>
      <c r="AC394" s="8"/>
      <c r="AD394" s="8"/>
      <c r="AE394" s="8"/>
      <c r="AF394" s="8"/>
      <c r="AG394" s="8"/>
      <c r="AH394" s="8"/>
      <c r="AI394" s="8"/>
    </row>
    <row r="395" spans="1:3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Z395" s="8"/>
      <c r="AA395" s="8"/>
      <c r="AB395" s="8"/>
      <c r="AC395" s="8"/>
      <c r="AD395" s="8"/>
      <c r="AE395" s="8"/>
      <c r="AF395" s="8"/>
      <c r="AG395" s="8"/>
      <c r="AH395" s="8"/>
      <c r="AI395" s="8"/>
    </row>
    <row r="396" spans="1:3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Z396" s="8"/>
      <c r="AA396" s="8"/>
      <c r="AB396" s="8"/>
      <c r="AC396" s="8"/>
      <c r="AD396" s="8"/>
      <c r="AE396" s="8"/>
      <c r="AF396" s="8"/>
      <c r="AG396" s="8"/>
      <c r="AH396" s="8"/>
      <c r="AI396" s="8"/>
    </row>
    <row r="397" spans="1:3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Z397" s="8"/>
      <c r="AA397" s="8"/>
      <c r="AB397" s="8"/>
      <c r="AC397" s="8"/>
      <c r="AD397" s="8"/>
      <c r="AE397" s="8"/>
      <c r="AF397" s="8"/>
      <c r="AG397" s="8"/>
      <c r="AH397" s="8"/>
      <c r="AI397" s="8"/>
    </row>
    <row r="398" spans="1:3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Z398" s="8"/>
      <c r="AA398" s="8"/>
      <c r="AB398" s="8"/>
      <c r="AC398" s="8"/>
      <c r="AD398" s="8"/>
      <c r="AE398" s="8"/>
      <c r="AF398" s="8"/>
      <c r="AG398" s="8"/>
      <c r="AH398" s="8"/>
      <c r="AI398" s="8"/>
    </row>
    <row r="399" spans="1:3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Z399" s="8"/>
      <c r="AA399" s="8"/>
      <c r="AB399" s="8"/>
      <c r="AC399" s="8"/>
      <c r="AD399" s="8"/>
      <c r="AE399" s="8"/>
      <c r="AF399" s="8"/>
      <c r="AG399" s="8"/>
      <c r="AH399" s="8"/>
      <c r="AI399" s="8"/>
    </row>
    <row r="400" spans="1:3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Z400" s="8"/>
      <c r="AA400" s="8"/>
      <c r="AB400" s="8"/>
      <c r="AC400" s="8"/>
      <c r="AD400" s="8"/>
      <c r="AE400" s="8"/>
      <c r="AF400" s="8"/>
      <c r="AG400" s="8"/>
      <c r="AH400" s="8"/>
      <c r="AI400" s="8"/>
    </row>
    <row r="401" spans="1:3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Z401" s="8"/>
      <c r="AA401" s="8"/>
      <c r="AB401" s="8"/>
      <c r="AC401" s="8"/>
      <c r="AD401" s="8"/>
      <c r="AE401" s="8"/>
      <c r="AF401" s="8"/>
      <c r="AG401" s="8"/>
      <c r="AH401" s="8"/>
      <c r="AI401" s="8"/>
    </row>
    <row r="402" spans="1:3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Z402" s="8"/>
      <c r="AA402" s="8"/>
      <c r="AB402" s="8"/>
      <c r="AC402" s="8"/>
      <c r="AD402" s="8"/>
      <c r="AE402" s="8"/>
      <c r="AF402" s="8"/>
      <c r="AG402" s="8"/>
      <c r="AH402" s="8"/>
      <c r="AI402" s="8"/>
    </row>
    <row r="403" spans="1:3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Z403" s="8"/>
      <c r="AA403" s="8"/>
      <c r="AB403" s="8"/>
      <c r="AC403" s="8"/>
      <c r="AD403" s="8"/>
      <c r="AE403" s="8"/>
      <c r="AF403" s="8"/>
      <c r="AG403" s="8"/>
      <c r="AH403" s="8"/>
      <c r="AI403" s="8"/>
    </row>
    <row r="404" spans="1:3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Z404" s="8"/>
      <c r="AA404" s="8"/>
      <c r="AB404" s="8"/>
      <c r="AC404" s="8"/>
      <c r="AD404" s="8"/>
      <c r="AE404" s="8"/>
      <c r="AF404" s="8"/>
      <c r="AG404" s="8"/>
      <c r="AH404" s="8"/>
      <c r="AI404" s="8"/>
    </row>
    <row r="405" spans="1:3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Z405" s="8"/>
      <c r="AA405" s="8"/>
      <c r="AB405" s="8"/>
      <c r="AC405" s="8"/>
      <c r="AD405" s="8"/>
      <c r="AE405" s="8"/>
      <c r="AF405" s="8"/>
      <c r="AG405" s="8"/>
      <c r="AH405" s="8"/>
      <c r="AI405" s="8"/>
    </row>
    <row r="406" spans="1:3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Z406" s="8"/>
      <c r="AA406" s="8"/>
      <c r="AB406" s="8"/>
      <c r="AC406" s="8"/>
      <c r="AD406" s="8"/>
      <c r="AE406" s="8"/>
      <c r="AF406" s="8"/>
      <c r="AG406" s="8"/>
      <c r="AH406" s="8"/>
      <c r="AI406" s="8"/>
    </row>
    <row r="407" spans="1:3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Z407" s="8"/>
      <c r="AA407" s="8"/>
      <c r="AB407" s="8"/>
      <c r="AC407" s="8"/>
      <c r="AD407" s="8"/>
      <c r="AE407" s="8"/>
      <c r="AF407" s="8"/>
      <c r="AG407" s="8"/>
      <c r="AH407" s="8"/>
      <c r="AI407" s="8"/>
    </row>
    <row r="408" spans="1:3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Z408" s="8"/>
      <c r="AA408" s="8"/>
      <c r="AB408" s="8"/>
      <c r="AC408" s="8"/>
      <c r="AD408" s="8"/>
      <c r="AE408" s="8"/>
      <c r="AF408" s="8"/>
      <c r="AG408" s="8"/>
      <c r="AH408" s="8"/>
      <c r="AI408" s="8"/>
    </row>
    <row r="409" spans="1:3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Z409" s="8"/>
      <c r="AA409" s="8"/>
      <c r="AB409" s="8"/>
      <c r="AC409" s="8"/>
      <c r="AD409" s="8"/>
      <c r="AE409" s="8"/>
      <c r="AF409" s="8"/>
      <c r="AG409" s="8"/>
      <c r="AH409" s="8"/>
      <c r="AI409" s="8"/>
    </row>
    <row r="410" spans="1:3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Z410" s="8"/>
      <c r="AA410" s="8"/>
      <c r="AB410" s="8"/>
      <c r="AC410" s="8"/>
      <c r="AD410" s="8"/>
      <c r="AE410" s="8"/>
      <c r="AF410" s="8"/>
      <c r="AG410" s="8"/>
      <c r="AH410" s="8"/>
      <c r="AI410" s="8"/>
    </row>
    <row r="411" spans="1:3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Z411" s="8"/>
      <c r="AA411" s="8"/>
      <c r="AB411" s="8"/>
      <c r="AC411" s="8"/>
      <c r="AD411" s="8"/>
      <c r="AE411" s="8"/>
      <c r="AF411" s="8"/>
      <c r="AG411" s="8"/>
      <c r="AH411" s="8"/>
      <c r="AI411" s="8"/>
    </row>
    <row r="412" spans="1:3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Z412" s="8"/>
      <c r="AA412" s="8"/>
      <c r="AB412" s="8"/>
      <c r="AC412" s="8"/>
      <c r="AD412" s="8"/>
      <c r="AE412" s="8"/>
      <c r="AF412" s="8"/>
      <c r="AG412" s="8"/>
      <c r="AH412" s="8"/>
      <c r="AI412" s="8"/>
    </row>
    <row r="413" spans="1:3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Z413" s="8"/>
      <c r="AA413" s="8"/>
      <c r="AB413" s="8"/>
      <c r="AC413" s="8"/>
      <c r="AD413" s="8"/>
      <c r="AE413" s="8"/>
      <c r="AF413" s="8"/>
      <c r="AG413" s="8"/>
      <c r="AH413" s="8"/>
      <c r="AI413" s="8"/>
    </row>
    <row r="414" spans="1:3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Z414" s="8"/>
      <c r="AA414" s="8"/>
      <c r="AB414" s="8"/>
      <c r="AC414" s="8"/>
      <c r="AD414" s="8"/>
      <c r="AE414" s="8"/>
      <c r="AF414" s="8"/>
      <c r="AG414" s="8"/>
      <c r="AH414" s="8"/>
      <c r="AI414" s="8"/>
    </row>
    <row r="415" spans="1:3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Z415" s="8"/>
      <c r="AA415" s="8"/>
      <c r="AB415" s="8"/>
      <c r="AC415" s="8"/>
      <c r="AD415" s="8"/>
      <c r="AE415" s="8"/>
      <c r="AF415" s="8"/>
      <c r="AG415" s="8"/>
      <c r="AH415" s="8"/>
      <c r="AI415" s="8"/>
    </row>
    <row r="416" spans="1:3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Z416" s="8"/>
      <c r="AA416" s="8"/>
      <c r="AB416" s="8"/>
      <c r="AC416" s="8"/>
      <c r="AD416" s="8"/>
      <c r="AE416" s="8"/>
      <c r="AF416" s="8"/>
      <c r="AG416" s="8"/>
      <c r="AH416" s="8"/>
      <c r="AI416" s="8"/>
    </row>
    <row r="417" spans="1:3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Z417" s="8"/>
      <c r="AA417" s="8"/>
      <c r="AB417" s="8"/>
      <c r="AC417" s="8"/>
      <c r="AD417" s="8"/>
      <c r="AE417" s="8"/>
      <c r="AF417" s="8"/>
      <c r="AG417" s="8"/>
      <c r="AH417" s="8"/>
      <c r="AI417" s="8"/>
    </row>
    <row r="418" spans="1:3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Z418" s="8"/>
      <c r="AA418" s="8"/>
      <c r="AB418" s="8"/>
      <c r="AC418" s="8"/>
      <c r="AD418" s="8"/>
      <c r="AE418" s="8"/>
      <c r="AF418" s="8"/>
      <c r="AG418" s="8"/>
      <c r="AH418" s="8"/>
      <c r="AI418" s="8"/>
    </row>
    <row r="419" spans="1:3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Z419" s="8"/>
      <c r="AA419" s="8"/>
      <c r="AB419" s="8"/>
      <c r="AC419" s="8"/>
      <c r="AD419" s="8"/>
      <c r="AE419" s="8"/>
      <c r="AF419" s="8"/>
      <c r="AG419" s="8"/>
      <c r="AH419" s="8"/>
      <c r="AI419" s="8"/>
    </row>
    <row r="420" spans="1:3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Z420" s="8"/>
      <c r="AA420" s="8"/>
      <c r="AB420" s="8"/>
      <c r="AC420" s="8"/>
      <c r="AD420" s="8"/>
      <c r="AE420" s="8"/>
      <c r="AF420" s="8"/>
      <c r="AG420" s="8"/>
      <c r="AH420" s="8"/>
      <c r="AI420" s="8"/>
    </row>
    <row r="421" spans="1:3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Z421" s="8"/>
      <c r="AA421" s="8"/>
      <c r="AB421" s="8"/>
      <c r="AC421" s="8"/>
      <c r="AD421" s="8"/>
      <c r="AE421" s="8"/>
      <c r="AF421" s="8"/>
      <c r="AG421" s="8"/>
      <c r="AH421" s="8"/>
      <c r="AI421" s="8"/>
    </row>
    <row r="422" spans="1:3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Z422" s="8"/>
      <c r="AA422" s="8"/>
      <c r="AB422" s="8"/>
      <c r="AC422" s="8"/>
      <c r="AD422" s="8"/>
      <c r="AE422" s="8"/>
      <c r="AF422" s="8"/>
      <c r="AG422" s="8"/>
      <c r="AH422" s="8"/>
      <c r="AI422" s="8"/>
    </row>
    <row r="423" spans="1:3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Z423" s="8"/>
      <c r="AA423" s="8"/>
      <c r="AB423" s="8"/>
      <c r="AC423" s="8"/>
      <c r="AD423" s="8"/>
      <c r="AE423" s="8"/>
      <c r="AF423" s="8"/>
      <c r="AG423" s="8"/>
      <c r="AH423" s="8"/>
      <c r="AI423" s="8"/>
    </row>
    <row r="424" spans="1:3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Z424" s="8"/>
      <c r="AA424" s="8"/>
      <c r="AB424" s="8"/>
      <c r="AC424" s="8"/>
      <c r="AD424" s="8"/>
      <c r="AE424" s="8"/>
      <c r="AF424" s="8"/>
      <c r="AG424" s="8"/>
      <c r="AH424" s="8"/>
      <c r="AI424" s="8"/>
    </row>
    <row r="425" spans="1:3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Z425" s="8"/>
      <c r="AA425" s="8"/>
      <c r="AB425" s="8"/>
      <c r="AC425" s="8"/>
      <c r="AD425" s="8"/>
      <c r="AE425" s="8"/>
      <c r="AF425" s="8"/>
      <c r="AG425" s="8"/>
      <c r="AH425" s="8"/>
      <c r="AI425" s="8"/>
    </row>
    <row r="426" spans="1:3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Z426" s="8"/>
      <c r="AA426" s="8"/>
      <c r="AB426" s="8"/>
      <c r="AC426" s="8"/>
      <c r="AD426" s="8"/>
      <c r="AE426" s="8"/>
      <c r="AF426" s="8"/>
      <c r="AG426" s="8"/>
      <c r="AH426" s="8"/>
      <c r="AI426" s="8"/>
    </row>
    <row r="427" spans="1:3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Z427" s="8"/>
      <c r="AA427" s="8"/>
      <c r="AB427" s="8"/>
      <c r="AC427" s="8"/>
      <c r="AD427" s="8"/>
      <c r="AE427" s="8"/>
      <c r="AF427" s="8"/>
      <c r="AG427" s="8"/>
      <c r="AH427" s="8"/>
      <c r="AI427" s="8"/>
    </row>
    <row r="428" spans="1:3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Z428" s="8"/>
      <c r="AA428" s="8"/>
      <c r="AB428" s="8"/>
      <c r="AC428" s="8"/>
      <c r="AD428" s="8"/>
      <c r="AE428" s="8"/>
      <c r="AF428" s="8"/>
      <c r="AG428" s="8"/>
      <c r="AH428" s="8"/>
      <c r="AI428" s="8"/>
    </row>
    <row r="429" spans="1:3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Z429" s="8"/>
      <c r="AA429" s="8"/>
      <c r="AB429" s="8"/>
      <c r="AC429" s="8"/>
      <c r="AD429" s="8"/>
      <c r="AE429" s="8"/>
      <c r="AF429" s="8"/>
      <c r="AG429" s="8"/>
      <c r="AH429" s="8"/>
      <c r="AI429" s="8"/>
    </row>
    <row r="430" spans="1:3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Z430" s="8"/>
      <c r="AA430" s="8"/>
      <c r="AB430" s="8"/>
      <c r="AC430" s="8"/>
      <c r="AD430" s="8"/>
      <c r="AE430" s="8"/>
      <c r="AF430" s="8"/>
      <c r="AG430" s="8"/>
      <c r="AH430" s="8"/>
      <c r="AI430" s="8"/>
    </row>
    <row r="431" spans="1:3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Z431" s="8"/>
      <c r="AA431" s="8"/>
      <c r="AB431" s="8"/>
      <c r="AC431" s="8"/>
      <c r="AD431" s="8"/>
      <c r="AE431" s="8"/>
      <c r="AF431" s="8"/>
      <c r="AG431" s="8"/>
      <c r="AH431" s="8"/>
      <c r="AI431" s="8"/>
    </row>
    <row r="432" spans="1:3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Z432" s="8"/>
      <c r="AA432" s="8"/>
      <c r="AB432" s="8"/>
      <c r="AC432" s="8"/>
      <c r="AD432" s="8"/>
      <c r="AE432" s="8"/>
      <c r="AF432" s="8"/>
      <c r="AG432" s="8"/>
      <c r="AH432" s="8"/>
      <c r="AI432" s="8"/>
    </row>
    <row r="433" spans="1:3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Z433" s="8"/>
      <c r="AA433" s="8"/>
      <c r="AB433" s="8"/>
      <c r="AC433" s="8"/>
      <c r="AD433" s="8"/>
      <c r="AE433" s="8"/>
      <c r="AF433" s="8"/>
      <c r="AG433" s="8"/>
      <c r="AH433" s="8"/>
      <c r="AI433" s="8"/>
    </row>
    <row r="434" spans="1:3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Z434" s="8"/>
      <c r="AA434" s="8"/>
      <c r="AB434" s="8"/>
      <c r="AC434" s="8"/>
      <c r="AD434" s="8"/>
      <c r="AE434" s="8"/>
      <c r="AF434" s="8"/>
      <c r="AG434" s="8"/>
      <c r="AH434" s="8"/>
      <c r="AI434" s="8"/>
    </row>
    <row r="435" spans="1:3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Z435" s="8"/>
      <c r="AA435" s="8"/>
      <c r="AB435" s="8"/>
      <c r="AC435" s="8"/>
      <c r="AD435" s="8"/>
      <c r="AE435" s="8"/>
      <c r="AF435" s="8"/>
      <c r="AG435" s="8"/>
      <c r="AH435" s="8"/>
      <c r="AI435" s="8"/>
    </row>
    <row r="436" spans="1:3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Z436" s="8"/>
      <c r="AA436" s="8"/>
      <c r="AB436" s="8"/>
      <c r="AC436" s="8"/>
      <c r="AD436" s="8"/>
      <c r="AE436" s="8"/>
      <c r="AF436" s="8"/>
      <c r="AG436" s="8"/>
      <c r="AH436" s="8"/>
      <c r="AI436" s="8"/>
    </row>
    <row r="437" spans="1:3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Z437" s="8"/>
      <c r="AA437" s="8"/>
      <c r="AB437" s="8"/>
      <c r="AC437" s="8"/>
      <c r="AD437" s="8"/>
      <c r="AE437" s="8"/>
      <c r="AF437" s="8"/>
      <c r="AG437" s="8"/>
      <c r="AH437" s="8"/>
      <c r="AI437" s="8"/>
    </row>
    <row r="438" spans="1:3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Z438" s="8"/>
      <c r="AA438" s="8"/>
      <c r="AB438" s="8"/>
      <c r="AC438" s="8"/>
      <c r="AD438" s="8"/>
      <c r="AE438" s="8"/>
      <c r="AF438" s="8"/>
      <c r="AG438" s="8"/>
      <c r="AH438" s="8"/>
      <c r="AI438" s="8"/>
    </row>
    <row r="439" spans="1:3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Z439" s="8"/>
      <c r="AA439" s="8"/>
      <c r="AB439" s="8"/>
      <c r="AC439" s="8"/>
      <c r="AD439" s="8"/>
      <c r="AE439" s="8"/>
      <c r="AF439" s="8"/>
      <c r="AG439" s="8"/>
      <c r="AH439" s="8"/>
      <c r="AI439" s="8"/>
    </row>
  </sheetData>
  <printOptions horizontalCentered="1"/>
  <pageMargins left="0.236220472440945" right="0.15748031496063" top="0.78740157480315" bottom="0" header="0.78740157480315" footer="0"/>
  <pageSetup horizontalDpi="600" verticalDpi="600" orientation="landscape" scale="71" r:id="rId1"/>
  <headerFooter alignWithMargins="0">
    <oddHeader>&amp;C&amp;"Arial,Bold"SCHOOL REPORT OF AP EXAMINATIONS 2002-2003 (BY STATE)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2003-09-03T16:34:43Z</cp:lastPrinted>
  <dcterms:created xsi:type="dcterms:W3CDTF">1999-07-30T14:31:26Z</dcterms:created>
  <dcterms:modified xsi:type="dcterms:W3CDTF">2003-09-03T16:37:11Z</dcterms:modified>
  <cp:category/>
  <cp:version/>
  <cp:contentType/>
  <cp:contentStatus/>
</cp:coreProperties>
</file>