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Page 1" sheetId="1" r:id="rId1"/>
    <sheet name="Page 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<sst xmlns="http://schemas.openxmlformats.org/spreadsheetml/2006/main" count="176" uniqueCount="59">
  <si>
    <t>Examination Grade</t>
  </si>
  <si>
    <t>Art History</t>
  </si>
  <si>
    <t>Biology</t>
  </si>
  <si>
    <t>Calculus AB</t>
  </si>
  <si>
    <t>Calculus BC</t>
  </si>
  <si>
    <t xml:space="preserve">N </t>
  </si>
  <si>
    <t>% At</t>
  </si>
  <si>
    <t>N</t>
  </si>
  <si>
    <t>3 or Higher / %</t>
  </si>
  <si>
    <t>Mean Grade</t>
  </si>
  <si>
    <t>Standard Deviation</t>
  </si>
  <si>
    <t xml:space="preserve"> </t>
  </si>
  <si>
    <t>Calculus AB Subscores</t>
  </si>
  <si>
    <t>Chemistry</t>
  </si>
  <si>
    <t>Computer Science A</t>
  </si>
  <si>
    <t>Computer Science AB</t>
  </si>
  <si>
    <t>Economics-Micro</t>
  </si>
  <si>
    <t>Economics-Macro</t>
  </si>
  <si>
    <t xml:space="preserve">     </t>
  </si>
  <si>
    <t>English Lang./Comp</t>
  </si>
  <si>
    <t>Environmental Science</t>
  </si>
  <si>
    <t>European History</t>
  </si>
  <si>
    <t xml:space="preserve">    sheet that they regularly speak or hear the foreign language of the examination, or that they have lived for one month or more in a </t>
  </si>
  <si>
    <t xml:space="preserve">    country where the language is spoken.</t>
  </si>
  <si>
    <t>French Literature</t>
  </si>
  <si>
    <t>United States Gov. &amp; Politics</t>
  </si>
  <si>
    <t>Comparative Gov. &amp; Politics</t>
  </si>
  <si>
    <t>International English Language</t>
  </si>
  <si>
    <t>Music Theory</t>
  </si>
  <si>
    <t>Physics B</t>
  </si>
  <si>
    <t>Psychology</t>
  </si>
  <si>
    <t>Spanish Language (Total Group)</t>
  </si>
  <si>
    <t>Spanish Literature</t>
  </si>
  <si>
    <t>Statistics</t>
  </si>
  <si>
    <t>United States History</t>
  </si>
  <si>
    <t>Human Geography</t>
  </si>
  <si>
    <t>** Standard students generally receive most of their foreign language training in U.S. schools.  They did not indicate on their answer</t>
  </si>
  <si>
    <t>Number of Students</t>
  </si>
  <si>
    <t>STUDENT GRADE DISTRIBUTIONS*</t>
  </si>
  <si>
    <t>World History</t>
  </si>
  <si>
    <t>Form 3YBP</t>
  </si>
  <si>
    <t>AP Examinations - May 2002 (continued)</t>
  </si>
  <si>
    <t>Spanish Language ** (Standard Group)</t>
  </si>
  <si>
    <t>Physics C E/M</t>
  </si>
  <si>
    <t>Physics C Mechanics</t>
  </si>
  <si>
    <t>German Language** (Standard Group)</t>
  </si>
  <si>
    <t>AP Examinations - May 2002</t>
  </si>
  <si>
    <t>English Lit./Comp</t>
  </si>
  <si>
    <t xml:space="preserve"> * This table reflects 1,585,516 AP Examinations taken by 937,951 students from 14,157 secondary schools.</t>
  </si>
  <si>
    <t>French Language ** (Standard Group)</t>
  </si>
  <si>
    <t>Studio Art Drawing</t>
  </si>
  <si>
    <t>Studio Art 2-D Design</t>
  </si>
  <si>
    <t>Studio Art 3-D Design</t>
  </si>
  <si>
    <t>Music Theory              Aural Subscore</t>
  </si>
  <si>
    <t>French Language   (Total Group)</t>
  </si>
  <si>
    <t>German Language    (Total Group)</t>
  </si>
  <si>
    <t>Latin Vergil</t>
  </si>
  <si>
    <t>Music Theory             Nonaural Subscore</t>
  </si>
  <si>
    <t>Latin Literature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</si>
</sst>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0000"/>
  </numFmts>
  <fonts count="4">
    <font>
      <sz val="10"/>
      <name val="Arial"/>
      <family val="0"/>
    </font>
    <font>
      <sz val="7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Continuous" wrapText="1"/>
    </xf>
    <xf numFmtId="0" fontId="1" fillId="0" borderId="2" xfId="0" applyFont="1" applyBorder="1" applyAlignment="1">
      <alignment horizontal="centerContinuous" wrapText="1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centerContinuous" wrapText="1"/>
    </xf>
    <xf numFmtId="0" fontId="1" fillId="0" borderId="6" xfId="0" applyFont="1" applyBorder="1" applyAlignment="1">
      <alignment horizontal="centerContinuous" wrapText="1"/>
    </xf>
    <xf numFmtId="0" fontId="1" fillId="0" borderId="7" xfId="0" applyFont="1" applyBorder="1" applyAlignment="1">
      <alignment horizontal="centerContinuous" wrapText="1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5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164" fontId="1" fillId="0" borderId="0" xfId="0" applyNumberFormat="1" applyFont="1" applyAlignment="1">
      <alignment horizontal="right"/>
    </xf>
    <xf numFmtId="164" fontId="1" fillId="0" borderId="0" xfId="0" applyNumberFormat="1" applyFont="1" applyBorder="1" applyAlignment="1">
      <alignment horizontal="right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1" xfId="0" applyFont="1" applyBorder="1" applyAlignment="1">
      <alignment horizontal="centerContinuous" wrapText="1"/>
    </xf>
    <xf numFmtId="0" fontId="1" fillId="0" borderId="7" xfId="0" applyFont="1" applyBorder="1" applyAlignment="1">
      <alignment/>
    </xf>
    <xf numFmtId="0" fontId="1" fillId="0" borderId="4" xfId="0" applyFont="1" applyBorder="1" applyAlignment="1">
      <alignment horizontal="centerContinuous" wrapText="1"/>
    </xf>
    <xf numFmtId="0" fontId="1" fillId="0" borderId="3" xfId="0" applyFont="1" applyBorder="1" applyAlignment="1">
      <alignment horizontal="centerContinuous" wrapText="1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3" fontId="1" fillId="0" borderId="12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right"/>
    </xf>
    <xf numFmtId="2" fontId="1" fillId="0" borderId="12" xfId="0" applyNumberFormat="1" applyFont="1" applyBorder="1" applyAlignment="1">
      <alignment/>
    </xf>
    <xf numFmtId="2" fontId="1" fillId="0" borderId="12" xfId="0" applyNumberFormat="1" applyFont="1" applyBorder="1" applyAlignment="1">
      <alignment horizontal="right"/>
    </xf>
    <xf numFmtId="0" fontId="1" fillId="0" borderId="3" xfId="0" applyFont="1" applyBorder="1" applyAlignment="1">
      <alignment horizontal="center" wrapText="1"/>
    </xf>
    <xf numFmtId="0" fontId="1" fillId="0" borderId="12" xfId="0" applyFont="1" applyBorder="1" applyAlignment="1" quotePrefix="1">
      <alignment horizontal="right"/>
    </xf>
    <xf numFmtId="0" fontId="1" fillId="0" borderId="3" xfId="0" applyFont="1" applyBorder="1" applyAlignment="1">
      <alignment horizontal="center"/>
    </xf>
    <xf numFmtId="0" fontId="1" fillId="0" borderId="1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centerContinuous" wrapText="1"/>
    </xf>
    <xf numFmtId="0" fontId="1" fillId="0" borderId="4" xfId="0" applyFont="1" applyFill="1" applyBorder="1" applyAlignment="1">
      <alignment horizontal="centerContinuous" wrapText="1"/>
    </xf>
    <xf numFmtId="0" fontId="1" fillId="0" borderId="13" xfId="0" applyFont="1" applyFill="1" applyBorder="1" applyAlignment="1">
      <alignment horizontal="centerContinuous" wrapText="1"/>
    </xf>
    <xf numFmtId="0" fontId="1" fillId="0" borderId="2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2" xfId="0" applyFont="1" applyFill="1" applyBorder="1" applyAlignment="1" quotePrefix="1">
      <alignment horizontal="right"/>
    </xf>
    <xf numFmtId="0" fontId="1" fillId="0" borderId="5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1" fillId="0" borderId="7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centerContinuous" wrapText="1"/>
    </xf>
    <xf numFmtId="0" fontId="1" fillId="0" borderId="6" xfId="0" applyFont="1" applyFill="1" applyBorder="1" applyAlignment="1">
      <alignment horizontal="centerContinuous" wrapText="1"/>
    </xf>
    <xf numFmtId="0" fontId="1" fillId="0" borderId="7" xfId="0" applyFont="1" applyFill="1" applyBorder="1" applyAlignment="1">
      <alignment horizontal="centerContinuous" wrapText="1"/>
    </xf>
    <xf numFmtId="3" fontId="1" fillId="0" borderId="12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2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2" fontId="1" fillId="0" borderId="12" xfId="0" applyNumberFormat="1" applyFont="1" applyBorder="1" applyAlignment="1" quotePrefix="1">
      <alignment horizontal="right"/>
    </xf>
    <xf numFmtId="2" fontId="1" fillId="0" borderId="12" xfId="0" applyNumberFormat="1" applyFont="1" applyFill="1" applyBorder="1" applyAlignment="1" quotePrefix="1">
      <alignment horizontal="right"/>
    </xf>
    <xf numFmtId="0" fontId="1" fillId="0" borderId="13" xfId="0" applyFont="1" applyBorder="1" applyAlignment="1">
      <alignment horizontal="centerContinuous" wrapText="1"/>
    </xf>
    <xf numFmtId="0" fontId="1" fillId="0" borderId="14" xfId="0" applyFont="1" applyBorder="1" applyAlignment="1">
      <alignment horizontal="right"/>
    </xf>
    <xf numFmtId="0" fontId="1" fillId="0" borderId="12" xfId="0" applyFont="1" applyBorder="1" applyAlignment="1">
      <alignment horizontal="centerContinuous" wrapText="1"/>
    </xf>
    <xf numFmtId="0" fontId="1" fillId="0" borderId="0" xfId="0" applyFont="1" applyBorder="1" applyAlignment="1">
      <alignment horizontal="centerContinuous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64"/>
  <sheetViews>
    <sheetView workbookViewId="0" topLeftCell="A29">
      <selection activeCell="R50" sqref="R50"/>
    </sheetView>
  </sheetViews>
  <sheetFormatPr defaultColWidth="9.140625" defaultRowHeight="12.75"/>
  <cols>
    <col min="1" max="1" width="14.28125" style="1" customWidth="1"/>
    <col min="2" max="2" width="7.7109375" style="2" customWidth="1"/>
    <col min="3" max="3" width="5.7109375" style="2" customWidth="1"/>
    <col min="4" max="4" width="0.85546875" style="2" customWidth="1"/>
    <col min="5" max="5" width="7.7109375" style="2" customWidth="1"/>
    <col min="6" max="6" width="5.7109375" style="2" customWidth="1"/>
    <col min="7" max="7" width="0.85546875" style="2" customWidth="1"/>
    <col min="8" max="8" width="7.7109375" style="2" customWidth="1"/>
    <col min="9" max="9" width="5.7109375" style="2" customWidth="1"/>
    <col min="10" max="10" width="0.85546875" style="2" customWidth="1"/>
    <col min="11" max="11" width="7.7109375" style="2" customWidth="1"/>
    <col min="12" max="12" width="5.7109375" style="2" customWidth="1"/>
    <col min="13" max="13" width="0.85546875" style="2" customWidth="1"/>
    <col min="14" max="14" width="7.7109375" style="2" customWidth="1"/>
    <col min="15" max="15" width="5.7109375" style="2" customWidth="1"/>
    <col min="16" max="16" width="0.85546875" style="2" customWidth="1"/>
    <col min="17" max="17" width="7.7109375" style="2" customWidth="1"/>
    <col min="18" max="18" width="5.7109375" style="2" customWidth="1"/>
    <col min="19" max="19" width="0.85546875" style="1" customWidth="1"/>
    <col min="20" max="16384" width="9.140625" style="1" customWidth="1"/>
  </cols>
  <sheetData>
    <row r="3" spans="1:19" ht="15.75">
      <c r="A3" s="33" t="s">
        <v>38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</row>
    <row r="4" spans="1:19" ht="15.75">
      <c r="A4" s="33" t="s">
        <v>46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</row>
    <row r="5" ht="12.75">
      <c r="Q5" s="35" t="s">
        <v>40</v>
      </c>
    </row>
    <row r="6" ht="12.75">
      <c r="Q6" s="35"/>
    </row>
    <row r="7" spans="1:19" ht="9">
      <c r="A7" s="11"/>
      <c r="B7" s="6"/>
      <c r="C7" s="7"/>
      <c r="D7" s="7"/>
      <c r="E7" s="6"/>
      <c r="F7" s="7"/>
      <c r="G7" s="7"/>
      <c r="H7" s="6"/>
      <c r="I7" s="7"/>
      <c r="J7" s="26"/>
      <c r="K7" s="6"/>
      <c r="L7" s="7"/>
      <c r="M7" s="7"/>
      <c r="N7" s="6"/>
      <c r="O7" s="7"/>
      <c r="P7" s="7"/>
      <c r="Q7" s="6"/>
      <c r="R7" s="7"/>
      <c r="S7" s="26"/>
    </row>
    <row r="8" spans="1:19" s="3" customFormat="1" ht="18" customHeight="1">
      <c r="A8" s="12" t="s">
        <v>0</v>
      </c>
      <c r="B8" s="8" t="s">
        <v>1</v>
      </c>
      <c r="C8" s="9"/>
      <c r="D8" s="10"/>
      <c r="E8" s="8" t="s">
        <v>2</v>
      </c>
      <c r="F8" s="9"/>
      <c r="G8" s="10"/>
      <c r="H8" s="8" t="s">
        <v>3</v>
      </c>
      <c r="I8" s="9"/>
      <c r="J8" s="10"/>
      <c r="K8" s="8" t="s">
        <v>4</v>
      </c>
      <c r="L8" s="9"/>
      <c r="M8" s="10"/>
      <c r="N8" s="8" t="s">
        <v>12</v>
      </c>
      <c r="O8" s="9"/>
      <c r="P8" s="10"/>
      <c r="Q8" s="8" t="s">
        <v>13</v>
      </c>
      <c r="R8" s="9"/>
      <c r="S8" s="10"/>
    </row>
    <row r="9" spans="1:19" ht="9">
      <c r="A9" s="13"/>
      <c r="B9" s="14" t="s">
        <v>5</v>
      </c>
      <c r="C9" s="15" t="s">
        <v>6</v>
      </c>
      <c r="D9" s="15"/>
      <c r="E9" s="14" t="s">
        <v>7</v>
      </c>
      <c r="F9" s="15" t="s">
        <v>6</v>
      </c>
      <c r="G9" s="15"/>
      <c r="H9" s="14" t="s">
        <v>7</v>
      </c>
      <c r="I9" s="15" t="s">
        <v>6</v>
      </c>
      <c r="J9" s="28"/>
      <c r="K9" s="14" t="s">
        <v>7</v>
      </c>
      <c r="L9" s="15" t="s">
        <v>6</v>
      </c>
      <c r="M9" s="15"/>
      <c r="N9" s="14" t="s">
        <v>7</v>
      </c>
      <c r="O9" s="15" t="s">
        <v>6</v>
      </c>
      <c r="P9" s="15"/>
      <c r="Q9" s="14" t="s">
        <v>7</v>
      </c>
      <c r="R9" s="15" t="s">
        <v>6</v>
      </c>
      <c r="S9" s="28"/>
    </row>
    <row r="10" spans="1:19" ht="9">
      <c r="A10" s="20">
        <v>5</v>
      </c>
      <c r="B10" s="16">
        <v>1656</v>
      </c>
      <c r="C10" s="25">
        <f>(B10/B16)*100</f>
        <v>13.010685103708358</v>
      </c>
      <c r="D10" s="24"/>
      <c r="E10" s="16">
        <v>17142</v>
      </c>
      <c r="F10" s="25">
        <f>(E10/E16)*100</f>
        <v>17.53442032691639</v>
      </c>
      <c r="G10" s="24"/>
      <c r="H10" s="16">
        <v>28550</v>
      </c>
      <c r="I10" s="25">
        <f>(H10/H16)*100</f>
        <v>18.124222340722685</v>
      </c>
      <c r="J10" s="27"/>
      <c r="K10" s="16">
        <v>18155</v>
      </c>
      <c r="L10" s="25">
        <f>(K10/K16)*100</f>
        <v>43.448605959076225</v>
      </c>
      <c r="M10" s="24"/>
      <c r="N10" s="16">
        <v>20676</v>
      </c>
      <c r="O10" s="25">
        <f>(N10/N16)*100</f>
        <v>49.48187148498265</v>
      </c>
      <c r="P10" s="24"/>
      <c r="Q10" s="16">
        <v>9246</v>
      </c>
      <c r="R10" s="25">
        <f>(Q10/Q16)*100</f>
        <v>15.013639906469212</v>
      </c>
      <c r="S10" s="27"/>
    </row>
    <row r="11" spans="1:19" ht="9">
      <c r="A11" s="20">
        <v>4</v>
      </c>
      <c r="B11" s="16">
        <v>3196</v>
      </c>
      <c r="C11" s="25">
        <f>(B11/B16)*100</f>
        <v>25.10999371464488</v>
      </c>
      <c r="D11" s="24"/>
      <c r="E11" s="16">
        <v>22372</v>
      </c>
      <c r="F11" s="25">
        <f>(E11/E16)*100</f>
        <v>22.884147214664186</v>
      </c>
      <c r="G11" s="24"/>
      <c r="H11" s="16">
        <v>36088</v>
      </c>
      <c r="I11" s="25">
        <f>(H11/H16)*100</f>
        <v>22.90952489779335</v>
      </c>
      <c r="J11" s="27"/>
      <c r="K11" s="16">
        <v>6768</v>
      </c>
      <c r="L11" s="25">
        <f>(K11/K16)*100</f>
        <v>16.197199952135936</v>
      </c>
      <c r="M11" s="24"/>
      <c r="N11" s="16">
        <v>11261</v>
      </c>
      <c r="O11" s="25">
        <f>(N11/N16)*100</f>
        <v>26.949862390810097</v>
      </c>
      <c r="P11" s="24"/>
      <c r="Q11" s="16">
        <v>11167</v>
      </c>
      <c r="R11" s="25">
        <f>(Q11/Q16)*100</f>
        <v>18.13295661210704</v>
      </c>
      <c r="S11" s="27"/>
    </row>
    <row r="12" spans="1:19" ht="9">
      <c r="A12" s="20">
        <v>3</v>
      </c>
      <c r="B12" s="16">
        <v>4104</v>
      </c>
      <c r="C12" s="25">
        <f>(B12/B16)*100</f>
        <v>32.2438717787555</v>
      </c>
      <c r="D12" s="24"/>
      <c r="E12" s="16">
        <v>23599</v>
      </c>
      <c r="F12" s="25">
        <f>(E12/E16)*100</f>
        <v>24.13923610400769</v>
      </c>
      <c r="G12" s="24"/>
      <c r="H12" s="16">
        <v>41344</v>
      </c>
      <c r="I12" s="25">
        <f>(H12/H16)*100</f>
        <v>26.246159315405905</v>
      </c>
      <c r="J12" s="27"/>
      <c r="K12" s="16">
        <v>9012</v>
      </c>
      <c r="L12" s="25">
        <f>(K12/K16)*100</f>
        <v>21.567548163216465</v>
      </c>
      <c r="M12" s="24"/>
      <c r="N12" s="16">
        <v>6317</v>
      </c>
      <c r="O12" s="25">
        <f>(N12/N16)*100</f>
        <v>15.117865262654062</v>
      </c>
      <c r="P12" s="24"/>
      <c r="Q12" s="16">
        <v>14958</v>
      </c>
      <c r="R12" s="25">
        <f>(Q12/Q16)*100</f>
        <v>24.288776305533904</v>
      </c>
      <c r="S12" s="27"/>
    </row>
    <row r="13" spans="1:19" ht="9">
      <c r="A13" s="20">
        <v>2</v>
      </c>
      <c r="B13" s="16">
        <v>2291</v>
      </c>
      <c r="C13" s="25">
        <f>(B13/B16)*100</f>
        <v>17.999685732243872</v>
      </c>
      <c r="D13" s="24"/>
      <c r="E13" s="16">
        <v>22647</v>
      </c>
      <c r="F13" s="25">
        <f>(E13/E16)*100</f>
        <v>23.165442605511345</v>
      </c>
      <c r="G13" s="24"/>
      <c r="H13" s="16">
        <v>26886</v>
      </c>
      <c r="I13" s="25">
        <f>(H13/H16)*100</f>
        <v>17.067875371371983</v>
      </c>
      <c r="J13" s="27"/>
      <c r="K13" s="16">
        <v>3528</v>
      </c>
      <c r="L13" s="25">
        <f>(K13/K16)*100</f>
        <v>8.443221251645328</v>
      </c>
      <c r="M13" s="24"/>
      <c r="N13" s="16">
        <v>2455</v>
      </c>
      <c r="O13" s="25">
        <f>(N13/N16)*100</f>
        <v>5.875314107933469</v>
      </c>
      <c r="P13" s="24"/>
      <c r="Q13" s="16">
        <v>11210</v>
      </c>
      <c r="R13" s="25">
        <f>(Q13/Q16)*100</f>
        <v>18.202779942842295</v>
      </c>
      <c r="S13" s="27"/>
    </row>
    <row r="14" spans="1:19" ht="9">
      <c r="A14" s="20">
        <v>1</v>
      </c>
      <c r="B14" s="16">
        <v>1481</v>
      </c>
      <c r="C14" s="25">
        <f>(B14/B16)*100</f>
        <v>11.635763670647393</v>
      </c>
      <c r="D14" s="24"/>
      <c r="E14" s="16">
        <v>12002</v>
      </c>
      <c r="F14" s="25">
        <f>(E14/E16)*100</f>
        <v>12.27675374890039</v>
      </c>
      <c r="G14" s="24"/>
      <c r="H14" s="16">
        <v>24656</v>
      </c>
      <c r="I14" s="25">
        <f>(H14/H16)*100</f>
        <v>15.652218074706076</v>
      </c>
      <c r="J14" s="27"/>
      <c r="K14" s="16">
        <v>4322</v>
      </c>
      <c r="L14" s="25">
        <f>(K14/K16)*100</f>
        <v>10.34342467392605</v>
      </c>
      <c r="M14" s="24"/>
      <c r="N14" s="16">
        <v>1076</v>
      </c>
      <c r="O14" s="25">
        <f>(N14/N16)*100</f>
        <v>2.57508675361972</v>
      </c>
      <c r="P14" s="24"/>
      <c r="Q14" s="16">
        <v>15003</v>
      </c>
      <c r="R14" s="25">
        <f>(Q14/Q16)*100</f>
        <v>24.361847233047545</v>
      </c>
      <c r="S14" s="27"/>
    </row>
    <row r="15" spans="1:19" ht="9">
      <c r="A15" s="21"/>
      <c r="B15" s="16"/>
      <c r="C15" s="17"/>
      <c r="E15" s="16"/>
      <c r="F15" s="17"/>
      <c r="H15" s="16"/>
      <c r="I15" s="17"/>
      <c r="J15" s="27"/>
      <c r="K15" s="16"/>
      <c r="L15" s="17"/>
      <c r="N15" s="16"/>
      <c r="O15" s="17"/>
      <c r="Q15" s="16"/>
      <c r="R15" s="17"/>
      <c r="S15" s="27"/>
    </row>
    <row r="16" spans="1:19" ht="9">
      <c r="A16" s="20" t="s">
        <v>37</v>
      </c>
      <c r="B16" s="16">
        <f>SUM(B10:B15)</f>
        <v>12728</v>
      </c>
      <c r="C16" s="17"/>
      <c r="E16" s="16">
        <f>SUM(E10:E15)</f>
        <v>97762</v>
      </c>
      <c r="F16" s="17"/>
      <c r="H16" s="16">
        <f>SUM(H10:H15)</f>
        <v>157524</v>
      </c>
      <c r="I16" s="17"/>
      <c r="J16" s="27"/>
      <c r="K16" s="16">
        <f>SUM(K10:K15)</f>
        <v>41785</v>
      </c>
      <c r="L16" s="17"/>
      <c r="N16" s="16">
        <f>SUM(N10:N15)</f>
        <v>41785</v>
      </c>
      <c r="O16" s="17"/>
      <c r="Q16" s="16">
        <f>SUM(Q10:Q15)</f>
        <v>61584</v>
      </c>
      <c r="R16" s="17"/>
      <c r="S16" s="27"/>
    </row>
    <row r="17" spans="1:19" ht="9">
      <c r="A17" s="20"/>
      <c r="B17" s="16"/>
      <c r="C17" s="17"/>
      <c r="E17" s="16"/>
      <c r="F17" s="17"/>
      <c r="H17" s="16"/>
      <c r="I17" s="17"/>
      <c r="J17" s="27"/>
      <c r="K17" s="16"/>
      <c r="L17" s="17"/>
      <c r="N17" s="16"/>
      <c r="O17" s="17"/>
      <c r="Q17" s="16"/>
      <c r="R17" s="17"/>
      <c r="S17" s="27"/>
    </row>
    <row r="18" spans="1:19" ht="9">
      <c r="A18" s="20" t="s">
        <v>8</v>
      </c>
      <c r="B18" s="16">
        <f>SUM(B12+B11+B10)</f>
        <v>8956</v>
      </c>
      <c r="C18" s="25">
        <f>(B18/B16)*100</f>
        <v>70.36455059710873</v>
      </c>
      <c r="D18" s="24"/>
      <c r="E18" s="16">
        <f>SUM(E12+E11+E10)</f>
        <v>63113</v>
      </c>
      <c r="F18" s="25">
        <f>(E18/E16)*100</f>
        <v>64.55780364558827</v>
      </c>
      <c r="G18" s="24"/>
      <c r="H18" s="16">
        <f>SUM(H12+H11+H10)</f>
        <v>105982</v>
      </c>
      <c r="I18" s="25">
        <f>(H18/H16)*100</f>
        <v>67.27990655392195</v>
      </c>
      <c r="J18" s="27"/>
      <c r="K18" s="16">
        <f>SUM(K12+K11+K10)</f>
        <v>33935</v>
      </c>
      <c r="L18" s="25">
        <f>(K18/K16)*100</f>
        <v>81.21335407442862</v>
      </c>
      <c r="M18" s="24"/>
      <c r="N18" s="16">
        <f>SUM(N12+N11+N10)</f>
        <v>38254</v>
      </c>
      <c r="O18" s="25">
        <f>(N18/N16)*100</f>
        <v>91.54959913844681</v>
      </c>
      <c r="P18" s="24"/>
      <c r="Q18" s="16">
        <f>SUM(Q12+Q11+Q10)</f>
        <v>35371</v>
      </c>
      <c r="R18" s="25">
        <f>(Q18/Q16)*100</f>
        <v>57.43537282411015</v>
      </c>
      <c r="S18" s="27"/>
    </row>
    <row r="19" spans="1:19" ht="9">
      <c r="A19" s="20"/>
      <c r="B19" s="18"/>
      <c r="C19" s="17"/>
      <c r="E19" s="18"/>
      <c r="F19" s="17"/>
      <c r="H19" s="18"/>
      <c r="I19" s="17"/>
      <c r="J19" s="27"/>
      <c r="K19" s="18"/>
      <c r="L19" s="17"/>
      <c r="N19" s="18"/>
      <c r="O19" s="17"/>
      <c r="Q19" s="18"/>
      <c r="R19" s="17"/>
      <c r="S19" s="27"/>
    </row>
    <row r="20" spans="1:19" ht="9">
      <c r="A20" s="20" t="s">
        <v>9</v>
      </c>
      <c r="B20" s="49">
        <v>3.1</v>
      </c>
      <c r="C20" s="17"/>
      <c r="E20" s="49">
        <v>3.1</v>
      </c>
      <c r="F20" s="17"/>
      <c r="H20" s="18">
        <v>3.11</v>
      </c>
      <c r="I20" s="17"/>
      <c r="J20" s="27"/>
      <c r="K20" s="18">
        <v>3.74</v>
      </c>
      <c r="L20" s="17"/>
      <c r="N20" s="49">
        <v>4.15</v>
      </c>
      <c r="O20" s="17"/>
      <c r="Q20" s="18">
        <v>2.81</v>
      </c>
      <c r="R20" s="17"/>
      <c r="S20" s="27"/>
    </row>
    <row r="21" spans="1:19" ht="9">
      <c r="A21" s="20"/>
      <c r="B21" s="18"/>
      <c r="C21" s="17"/>
      <c r="E21" s="18"/>
      <c r="F21" s="17"/>
      <c r="H21" s="18"/>
      <c r="I21" s="17"/>
      <c r="J21" s="27"/>
      <c r="K21" s="18"/>
      <c r="L21" s="17"/>
      <c r="N21" s="18"/>
      <c r="O21" s="17"/>
      <c r="Q21" s="18"/>
      <c r="R21" s="17"/>
      <c r="S21" s="27"/>
    </row>
    <row r="22" spans="1:19" ht="9">
      <c r="A22" s="20" t="s">
        <v>10</v>
      </c>
      <c r="B22" s="18">
        <v>1.19</v>
      </c>
      <c r="C22" s="17"/>
      <c r="E22" s="18">
        <v>1.28</v>
      </c>
      <c r="F22" s="17" t="s">
        <v>11</v>
      </c>
      <c r="H22" s="18">
        <v>1.32</v>
      </c>
      <c r="I22" s="17"/>
      <c r="J22" s="27"/>
      <c r="K22" s="51">
        <v>1.36</v>
      </c>
      <c r="L22" s="17"/>
      <c r="N22" s="18">
        <v>1.04</v>
      </c>
      <c r="O22" s="17" t="s">
        <v>11</v>
      </c>
      <c r="Q22" s="18">
        <v>1.38</v>
      </c>
      <c r="R22" s="17"/>
      <c r="S22" s="27"/>
    </row>
    <row r="23" spans="1:19" ht="9">
      <c r="A23" s="20"/>
      <c r="B23" s="18"/>
      <c r="C23" s="17"/>
      <c r="D23" s="17"/>
      <c r="E23" s="18"/>
      <c r="F23" s="17"/>
      <c r="G23" s="17"/>
      <c r="H23" s="18"/>
      <c r="I23" s="17"/>
      <c r="J23" s="27"/>
      <c r="K23" s="18"/>
      <c r="L23" s="17"/>
      <c r="M23" s="17"/>
      <c r="N23" s="18"/>
      <c r="O23" s="17"/>
      <c r="P23" s="17"/>
      <c r="Q23" s="18"/>
      <c r="R23" s="17"/>
      <c r="S23" s="27"/>
    </row>
    <row r="24" spans="1:19" ht="9">
      <c r="A24" s="13"/>
      <c r="B24" s="22"/>
      <c r="C24" s="23"/>
      <c r="D24" s="23"/>
      <c r="E24" s="22"/>
      <c r="F24" s="23"/>
      <c r="G24" s="23"/>
      <c r="H24" s="22"/>
      <c r="I24" s="23"/>
      <c r="J24" s="27"/>
      <c r="K24" s="22"/>
      <c r="L24" s="23"/>
      <c r="M24" s="23"/>
      <c r="N24" s="22"/>
      <c r="O24" s="23"/>
      <c r="P24" s="23"/>
      <c r="Q24" s="22"/>
      <c r="R24" s="23"/>
      <c r="S24" s="27"/>
    </row>
    <row r="25" spans="1:19" ht="30" customHeight="1">
      <c r="A25" s="12" t="s">
        <v>0</v>
      </c>
      <c r="B25" s="29" t="s">
        <v>14</v>
      </c>
      <c r="C25" s="4"/>
      <c r="D25" s="5"/>
      <c r="E25" s="29" t="s">
        <v>15</v>
      </c>
      <c r="F25" s="4"/>
      <c r="G25" s="5"/>
      <c r="H25" s="8" t="s">
        <v>17</v>
      </c>
      <c r="I25" s="9"/>
      <c r="J25" s="10"/>
      <c r="K25" s="32" t="s">
        <v>16</v>
      </c>
      <c r="L25" s="31"/>
      <c r="M25" s="31"/>
      <c r="N25" s="32" t="s">
        <v>19</v>
      </c>
      <c r="O25" s="31"/>
      <c r="P25" s="31"/>
      <c r="Q25" s="32" t="s">
        <v>47</v>
      </c>
      <c r="R25" s="31"/>
      <c r="S25" s="80"/>
    </row>
    <row r="26" spans="1:19" ht="9">
      <c r="A26" s="13"/>
      <c r="B26" s="14" t="s">
        <v>7</v>
      </c>
      <c r="C26" s="15" t="s">
        <v>6</v>
      </c>
      <c r="D26" s="15"/>
      <c r="E26" s="14" t="s">
        <v>7</v>
      </c>
      <c r="F26" s="15" t="s">
        <v>6</v>
      </c>
      <c r="G26" s="15"/>
      <c r="H26" s="14" t="s">
        <v>7</v>
      </c>
      <c r="I26" s="15" t="s">
        <v>6</v>
      </c>
      <c r="J26" s="28"/>
      <c r="K26" s="14" t="s">
        <v>7</v>
      </c>
      <c r="L26" s="15" t="s">
        <v>6</v>
      </c>
      <c r="M26" s="15"/>
      <c r="N26" s="14" t="s">
        <v>7</v>
      </c>
      <c r="O26" s="15" t="s">
        <v>6</v>
      </c>
      <c r="P26" s="15"/>
      <c r="Q26" s="14" t="s">
        <v>7</v>
      </c>
      <c r="R26" s="15" t="s">
        <v>6</v>
      </c>
      <c r="S26" s="47"/>
    </row>
    <row r="27" spans="1:19" ht="9">
      <c r="A27" s="20">
        <v>5</v>
      </c>
      <c r="B27" s="16">
        <v>3060</v>
      </c>
      <c r="C27" s="25">
        <f>(B27/B33)*100</f>
        <v>19.54022988505747</v>
      </c>
      <c r="E27" s="16">
        <v>2676</v>
      </c>
      <c r="F27" s="25">
        <f>(E27/E33)*100</f>
        <v>34.31209129375561</v>
      </c>
      <c r="H27" s="16">
        <v>4625</v>
      </c>
      <c r="I27" s="25">
        <f>(H27/H33)*100</f>
        <v>14.370494655729555</v>
      </c>
      <c r="J27" s="27"/>
      <c r="K27" s="16">
        <v>2991</v>
      </c>
      <c r="L27" s="25">
        <f>(K27/K33)*100</f>
        <v>12.943569326640125</v>
      </c>
      <c r="N27" s="16">
        <v>14019</v>
      </c>
      <c r="O27" s="25">
        <f>(N27/N33)*100</f>
        <v>8.975434238410172</v>
      </c>
      <c r="Q27" s="16">
        <v>20503</v>
      </c>
      <c r="R27" s="25">
        <f>(Q27/Q33)*100</f>
        <v>9.522416203387627</v>
      </c>
      <c r="S27" s="81"/>
    </row>
    <row r="28" spans="1:19" ht="9">
      <c r="A28" s="20">
        <v>4</v>
      </c>
      <c r="B28" s="16">
        <v>3955</v>
      </c>
      <c r="C28" s="25">
        <f>(B28/B33)*100</f>
        <v>25.255427841634738</v>
      </c>
      <c r="E28" s="16">
        <v>979</v>
      </c>
      <c r="F28" s="25">
        <f>(E28/E33)*100</f>
        <v>12.552891396332862</v>
      </c>
      <c r="H28" s="16">
        <v>8914</v>
      </c>
      <c r="I28" s="25">
        <f>(H28/H33)*100</f>
        <v>27.696992294307734</v>
      </c>
      <c r="J28" s="27"/>
      <c r="K28" s="16">
        <v>5792</v>
      </c>
      <c r="L28" s="25">
        <f>(K28/K33)*100</f>
        <v>25.064912584386363</v>
      </c>
      <c r="N28" s="16">
        <v>32320</v>
      </c>
      <c r="O28" s="25">
        <f>(N28/N33)*100</f>
        <v>20.692348568757883</v>
      </c>
      <c r="Q28" s="16">
        <v>48000</v>
      </c>
      <c r="R28" s="25">
        <f>(Q28/Q33)*100</f>
        <v>22.29312675035878</v>
      </c>
      <c r="S28" s="81"/>
    </row>
    <row r="29" spans="1:19" ht="9">
      <c r="A29" s="20">
        <v>3</v>
      </c>
      <c r="B29" s="16">
        <v>2881</v>
      </c>
      <c r="C29" s="25">
        <f>(B29/B33)*100</f>
        <v>18.397190293742018</v>
      </c>
      <c r="E29" s="16">
        <v>2079</v>
      </c>
      <c r="F29" s="25">
        <f>(E29/E33)*100</f>
        <v>26.657263751763043</v>
      </c>
      <c r="H29" s="16">
        <v>5914</v>
      </c>
      <c r="I29" s="25">
        <f>(H29/H33)*100</f>
        <v>18.37559035545613</v>
      </c>
      <c r="J29" s="27"/>
      <c r="K29" s="16">
        <v>5562</v>
      </c>
      <c r="L29" s="25">
        <f>(K29/K33)*100</f>
        <v>24.069586290462176</v>
      </c>
      <c r="N29" s="16">
        <v>49797</v>
      </c>
      <c r="O29" s="25">
        <f>(N29/N33)*100</f>
        <v>31.881710447971418</v>
      </c>
      <c r="Q29" s="16">
        <v>73695</v>
      </c>
      <c r="R29" s="25">
        <f>(Q29/Q33)*100</f>
        <v>34.22691616391022</v>
      </c>
      <c r="S29" s="81"/>
    </row>
    <row r="30" spans="1:19" ht="9">
      <c r="A30" s="20">
        <v>2</v>
      </c>
      <c r="B30" s="16">
        <v>1370</v>
      </c>
      <c r="C30" s="25">
        <f>(B30/B33)*100</f>
        <v>8.748403575989784</v>
      </c>
      <c r="E30" s="16">
        <v>827</v>
      </c>
      <c r="F30" s="25">
        <f>(E30/E33)*100</f>
        <v>10.603923579946146</v>
      </c>
      <c r="H30" s="16">
        <v>7314</v>
      </c>
      <c r="I30" s="25">
        <f>(H30/H33)*100</f>
        <v>22.72557792692021</v>
      </c>
      <c r="J30" s="27"/>
      <c r="K30" s="16">
        <v>4896</v>
      </c>
      <c r="L30" s="25">
        <f>(K30/K33)*100</f>
        <v>21.187467543707807</v>
      </c>
      <c r="N30" s="16">
        <v>46498</v>
      </c>
      <c r="O30" s="25">
        <f>(N30/N33)*100</f>
        <v>29.76957994276312</v>
      </c>
      <c r="Q30" s="16">
        <v>57923</v>
      </c>
      <c r="R30" s="25">
        <f>(Q30/Q33)*100</f>
        <v>26.901766265854825</v>
      </c>
      <c r="S30" s="81"/>
    </row>
    <row r="31" spans="1:19" ht="9">
      <c r="A31" s="20">
        <v>1</v>
      </c>
      <c r="B31" s="16">
        <v>4394</v>
      </c>
      <c r="C31" s="25">
        <f>(B31/B33)*100</f>
        <v>28.05874840357599</v>
      </c>
      <c r="E31" s="16">
        <v>1238</v>
      </c>
      <c r="F31" s="25">
        <f>(E31/E33)*100</f>
        <v>15.873829978202334</v>
      </c>
      <c r="H31" s="16">
        <v>5417</v>
      </c>
      <c r="I31" s="25">
        <f>(H31/H33)*100</f>
        <v>16.83134476758638</v>
      </c>
      <c r="J31" s="27"/>
      <c r="K31" s="16">
        <v>3867</v>
      </c>
      <c r="L31" s="25">
        <f>(K31/K33)*100</f>
        <v>16.73446425480353</v>
      </c>
      <c r="N31" s="16">
        <v>13559</v>
      </c>
      <c r="O31" s="25">
        <f>(N31/N33)*100</f>
        <v>8.680926802097405</v>
      </c>
      <c r="Q31" s="16">
        <v>15192</v>
      </c>
      <c r="R31" s="25">
        <f>(Q31/Q33)*100</f>
        <v>7.055774616488554</v>
      </c>
      <c r="S31" s="81"/>
    </row>
    <row r="32" spans="1:19" ht="9">
      <c r="A32" s="21"/>
      <c r="B32" s="16"/>
      <c r="C32" s="17"/>
      <c r="E32" s="16"/>
      <c r="F32" s="17"/>
      <c r="H32" s="16"/>
      <c r="I32" s="17"/>
      <c r="J32" s="27"/>
      <c r="K32" s="16"/>
      <c r="L32" s="17"/>
      <c r="N32" s="16"/>
      <c r="O32" s="17"/>
      <c r="Q32" s="16" t="s">
        <v>11</v>
      </c>
      <c r="R32" s="17"/>
      <c r="S32" s="81"/>
    </row>
    <row r="33" spans="1:19" ht="9">
      <c r="A33" s="20" t="s">
        <v>37</v>
      </c>
      <c r="B33" s="16">
        <f>SUM(B27:B32)</f>
        <v>15660</v>
      </c>
      <c r="C33" s="17"/>
      <c r="E33" s="16">
        <f>SUM(E27:E32)</f>
        <v>7799</v>
      </c>
      <c r="F33" s="17"/>
      <c r="H33" s="16">
        <f>SUM(H27:H32)</f>
        <v>32184</v>
      </c>
      <c r="I33" s="17"/>
      <c r="J33" s="27"/>
      <c r="K33" s="16">
        <f>SUM(K27:K32)</f>
        <v>23108</v>
      </c>
      <c r="L33" s="17"/>
      <c r="N33" s="16">
        <f>SUM(N27:N32)</f>
        <v>156193</v>
      </c>
      <c r="O33" s="17"/>
      <c r="Q33" s="16">
        <f>SUM(Q27:Q32)</f>
        <v>215313</v>
      </c>
      <c r="R33" s="17"/>
      <c r="S33" s="81"/>
    </row>
    <row r="34" spans="1:19" ht="9">
      <c r="A34" s="20"/>
      <c r="B34" s="16"/>
      <c r="C34" s="25"/>
      <c r="E34" s="16"/>
      <c r="F34" s="25"/>
      <c r="H34" s="16"/>
      <c r="I34" s="25"/>
      <c r="J34" s="27"/>
      <c r="K34" s="18"/>
      <c r="L34" s="25"/>
      <c r="N34" s="18"/>
      <c r="O34" s="25"/>
      <c r="Q34" s="18"/>
      <c r="R34" s="25"/>
      <c r="S34" s="81"/>
    </row>
    <row r="35" spans="1:19" ht="9">
      <c r="A35" s="20" t="s">
        <v>8</v>
      </c>
      <c r="B35" s="16">
        <f>SUM(B29+B28+B27)</f>
        <v>9896</v>
      </c>
      <c r="C35" s="25">
        <f>(B35/B33)*100</f>
        <v>63.19284802043422</v>
      </c>
      <c r="E35" s="16">
        <f>SUM(E29+E28+E27)</f>
        <v>5734</v>
      </c>
      <c r="F35" s="25">
        <f>(E35/E33)*100</f>
        <v>73.52224644185152</v>
      </c>
      <c r="H35" s="16">
        <f>SUM(H29+H28+H27)</f>
        <v>19453</v>
      </c>
      <c r="I35" s="25">
        <f>(H35/H33)*100</f>
        <v>60.44307730549341</v>
      </c>
      <c r="J35" s="27"/>
      <c r="K35" s="16">
        <f>SUM(K29+K28+K27)</f>
        <v>14345</v>
      </c>
      <c r="L35" s="25">
        <f>(K35/K33)*100</f>
        <v>62.078068201488655</v>
      </c>
      <c r="N35" s="16">
        <f>SUM(N29+N28+N27)</f>
        <v>96136</v>
      </c>
      <c r="O35" s="25">
        <f>(N35/N33)*100</f>
        <v>61.549493255139474</v>
      </c>
      <c r="Q35" s="16">
        <f>SUM(Q29+Q28+Q27)</f>
        <v>142198</v>
      </c>
      <c r="R35" s="25">
        <f>(Q35/Q33)*100</f>
        <v>66.04245911765662</v>
      </c>
      <c r="S35" s="81"/>
    </row>
    <row r="36" spans="1:19" ht="9">
      <c r="A36" s="20"/>
      <c r="B36" s="16"/>
      <c r="C36" s="17"/>
      <c r="E36" s="18"/>
      <c r="F36" s="17"/>
      <c r="H36" s="18"/>
      <c r="I36" s="17"/>
      <c r="J36" s="27"/>
      <c r="K36" s="18"/>
      <c r="L36" s="17"/>
      <c r="N36" s="18"/>
      <c r="O36" s="17"/>
      <c r="Q36" s="18"/>
      <c r="S36" s="81"/>
    </row>
    <row r="37" spans="1:19" ht="9">
      <c r="A37" s="20" t="s">
        <v>9</v>
      </c>
      <c r="B37" s="18">
        <v>2.99</v>
      </c>
      <c r="C37" s="17"/>
      <c r="E37" s="18">
        <v>3.39</v>
      </c>
      <c r="F37" s="17" t="s">
        <v>18</v>
      </c>
      <c r="H37" s="49">
        <v>3</v>
      </c>
      <c r="I37" s="17"/>
      <c r="J37" s="27"/>
      <c r="K37" s="18">
        <v>2.96</v>
      </c>
      <c r="L37" s="17"/>
      <c r="N37" s="18">
        <v>2.92</v>
      </c>
      <c r="O37" s="17"/>
      <c r="Q37" s="78">
        <v>3</v>
      </c>
      <c r="S37" s="81"/>
    </row>
    <row r="38" spans="1:19" ht="9">
      <c r="A38" s="20"/>
      <c r="B38" s="18"/>
      <c r="C38" s="17"/>
      <c r="E38" s="18"/>
      <c r="F38" s="17"/>
      <c r="H38" s="18"/>
      <c r="I38" s="17"/>
      <c r="J38" s="27"/>
      <c r="K38" s="18"/>
      <c r="L38" s="17"/>
      <c r="N38" s="18"/>
      <c r="O38" s="17"/>
      <c r="Q38" s="18"/>
      <c r="S38" s="81"/>
    </row>
    <row r="39" spans="1:19" ht="9">
      <c r="A39" s="20" t="s">
        <v>10</v>
      </c>
      <c r="B39" s="49">
        <v>1.5</v>
      </c>
      <c r="C39" s="17"/>
      <c r="E39" s="18">
        <v>1.45</v>
      </c>
      <c r="F39" s="17"/>
      <c r="H39" s="18">
        <v>1.32</v>
      </c>
      <c r="I39" s="17"/>
      <c r="J39" s="27"/>
      <c r="K39" s="18">
        <v>1.28</v>
      </c>
      <c r="L39" s="17"/>
      <c r="N39" s="49">
        <v>1.1</v>
      </c>
      <c r="O39" s="17"/>
      <c r="Q39" s="18">
        <v>1.07</v>
      </c>
      <c r="S39" s="81"/>
    </row>
    <row r="40" spans="1:19" ht="9">
      <c r="A40" s="21"/>
      <c r="B40" s="18"/>
      <c r="C40" s="17"/>
      <c r="E40" s="18"/>
      <c r="F40" s="17"/>
      <c r="H40" s="18"/>
      <c r="I40" s="17"/>
      <c r="J40" s="27"/>
      <c r="K40" s="18"/>
      <c r="L40" s="17"/>
      <c r="M40" s="17"/>
      <c r="N40" s="18"/>
      <c r="O40" s="17"/>
      <c r="P40" s="17"/>
      <c r="Q40" s="18"/>
      <c r="R40" s="17"/>
      <c r="S40" s="81"/>
    </row>
    <row r="41" spans="1:19" ht="9">
      <c r="A41" s="21"/>
      <c r="B41" s="18"/>
      <c r="C41" s="17"/>
      <c r="E41" s="18"/>
      <c r="F41" s="17"/>
      <c r="H41" s="18"/>
      <c r="I41" s="17"/>
      <c r="J41" s="27"/>
      <c r="K41" s="18"/>
      <c r="L41" s="17"/>
      <c r="M41" s="17"/>
      <c r="N41" s="18"/>
      <c r="O41" s="17"/>
      <c r="P41" s="17"/>
      <c r="Q41" s="18"/>
      <c r="R41" s="17"/>
      <c r="S41" s="27"/>
    </row>
    <row r="42" spans="1:19" ht="9">
      <c r="A42" s="21"/>
      <c r="B42" s="18"/>
      <c r="C42" s="17"/>
      <c r="E42" s="18"/>
      <c r="F42" s="17"/>
      <c r="H42" s="18"/>
      <c r="I42" s="17"/>
      <c r="J42" s="27"/>
      <c r="K42" s="22"/>
      <c r="L42" s="23"/>
      <c r="M42" s="23"/>
      <c r="N42" s="22"/>
      <c r="O42" s="23"/>
      <c r="P42" s="23"/>
      <c r="Q42" s="22"/>
      <c r="R42" s="23"/>
      <c r="S42" s="30"/>
    </row>
    <row r="43" spans="1:19" ht="30" customHeight="1">
      <c r="A43" s="50" t="s">
        <v>0</v>
      </c>
      <c r="B43" s="32" t="s">
        <v>20</v>
      </c>
      <c r="C43" s="31"/>
      <c r="D43" s="31"/>
      <c r="E43" s="32" t="s">
        <v>21</v>
      </c>
      <c r="F43" s="31"/>
      <c r="G43" s="31"/>
      <c r="H43" s="59" t="s">
        <v>54</v>
      </c>
      <c r="I43" s="60"/>
      <c r="J43" s="61"/>
      <c r="K43" s="32" t="s">
        <v>49</v>
      </c>
      <c r="L43" s="31"/>
      <c r="M43" s="31"/>
      <c r="N43" s="32" t="s">
        <v>24</v>
      </c>
      <c r="O43" s="31"/>
      <c r="P43" s="31"/>
      <c r="Q43" s="59" t="s">
        <v>55</v>
      </c>
      <c r="R43" s="60"/>
      <c r="S43" s="61"/>
    </row>
    <row r="44" spans="1:19" ht="9">
      <c r="A44" s="19"/>
      <c r="B44" s="14" t="s">
        <v>7</v>
      </c>
      <c r="C44" s="15" t="s">
        <v>6</v>
      </c>
      <c r="D44" s="15"/>
      <c r="E44" s="14" t="s">
        <v>7</v>
      </c>
      <c r="F44" s="15" t="s">
        <v>6</v>
      </c>
      <c r="G44" s="15"/>
      <c r="H44" s="53" t="s">
        <v>7</v>
      </c>
      <c r="I44" s="54" t="s">
        <v>6</v>
      </c>
      <c r="J44" s="62"/>
      <c r="K44" s="14" t="s">
        <v>7</v>
      </c>
      <c r="L44" s="15" t="s">
        <v>6</v>
      </c>
      <c r="M44" s="15"/>
      <c r="N44" s="14" t="s">
        <v>7</v>
      </c>
      <c r="O44" s="15" t="s">
        <v>6</v>
      </c>
      <c r="P44" s="15"/>
      <c r="Q44" s="53" t="s">
        <v>7</v>
      </c>
      <c r="R44" s="54" t="s">
        <v>6</v>
      </c>
      <c r="S44" s="62"/>
    </row>
    <row r="45" spans="1:19" ht="9">
      <c r="A45" s="20">
        <v>5</v>
      </c>
      <c r="B45" s="16">
        <v>2221</v>
      </c>
      <c r="C45" s="25">
        <f>(B45/B51)*100</f>
        <v>9.111421069904825</v>
      </c>
      <c r="E45" s="16">
        <v>8499</v>
      </c>
      <c r="F45" s="25">
        <f>(E45/E51)*100</f>
        <v>12.339566757651431</v>
      </c>
      <c r="H45" s="55">
        <v>2281</v>
      </c>
      <c r="I45" s="56">
        <f>(H45/H51)*100</f>
        <v>13.130324660373013</v>
      </c>
      <c r="J45" s="63"/>
      <c r="K45" s="16">
        <v>966</v>
      </c>
      <c r="L45" s="25">
        <f>(K45/K51)*100</f>
        <v>7.466955244647136</v>
      </c>
      <c r="N45" s="16">
        <v>429</v>
      </c>
      <c r="O45" s="25">
        <f>(N45/N51)*100</f>
        <v>25.27990571596936</v>
      </c>
      <c r="Q45" s="55">
        <v>1091</v>
      </c>
      <c r="R45" s="56">
        <f>(Q45/Q51)*100</f>
        <v>26.15679693119156</v>
      </c>
      <c r="S45" s="63"/>
    </row>
    <row r="46" spans="1:19" ht="9">
      <c r="A46" s="20">
        <v>4</v>
      </c>
      <c r="B46" s="16">
        <v>6079</v>
      </c>
      <c r="C46" s="25">
        <f>(B46/B51)*100</f>
        <v>24.9384640630128</v>
      </c>
      <c r="E46" s="16">
        <v>14065</v>
      </c>
      <c r="F46" s="25">
        <f>(E46/E51)*100</f>
        <v>20.420756141471628</v>
      </c>
      <c r="H46" s="55">
        <v>2938</v>
      </c>
      <c r="I46" s="56">
        <f>(H46/H51)*100</f>
        <v>16.9122726226111</v>
      </c>
      <c r="J46" s="63"/>
      <c r="K46" s="16">
        <v>1959</v>
      </c>
      <c r="L46" s="25">
        <f>(K46/K51)*100</f>
        <v>15.142614207312361</v>
      </c>
      <c r="N46" s="16">
        <v>419</v>
      </c>
      <c r="O46" s="25">
        <f>(N46/N51)*100</f>
        <v>24.69063052445492</v>
      </c>
      <c r="Q46" s="55">
        <v>778</v>
      </c>
      <c r="R46" s="56">
        <f>(Q46/Q51)*100</f>
        <v>18.652601294653557</v>
      </c>
      <c r="S46" s="63"/>
    </row>
    <row r="47" spans="1:19" ht="9">
      <c r="A47" s="20">
        <v>3</v>
      </c>
      <c r="B47" s="16">
        <v>4728</v>
      </c>
      <c r="C47" s="25">
        <f>(B47/B51)*100</f>
        <v>19.396127338365606</v>
      </c>
      <c r="E47" s="16">
        <v>26223</v>
      </c>
      <c r="F47" s="25">
        <f>(E47/E51)*100</f>
        <v>38.07276845345258</v>
      </c>
      <c r="H47" s="55">
        <v>5223</v>
      </c>
      <c r="I47" s="56">
        <f>(H47/H51)*100</f>
        <v>30.0656228413539</v>
      </c>
      <c r="J47" s="63"/>
      <c r="K47" s="16">
        <v>4105</v>
      </c>
      <c r="L47" s="25">
        <f>(K47/K51)*100</f>
        <v>31.73069490608333</v>
      </c>
      <c r="N47" s="16">
        <v>371</v>
      </c>
      <c r="O47" s="25">
        <f>(N47/N51)*100</f>
        <v>21.862109605185623</v>
      </c>
      <c r="Q47" s="55">
        <v>834</v>
      </c>
      <c r="R47" s="56">
        <f>(Q47/Q51)*100</f>
        <v>19.995204986813714</v>
      </c>
      <c r="S47" s="63"/>
    </row>
    <row r="48" spans="1:19" ht="9">
      <c r="A48" s="20">
        <v>2</v>
      </c>
      <c r="B48" s="16">
        <v>4600</v>
      </c>
      <c r="C48" s="25">
        <f>(B48/B51)*100</f>
        <v>18.871020676074828</v>
      </c>
      <c r="E48" s="16">
        <v>11690</v>
      </c>
      <c r="F48" s="25">
        <f>(E48/E51)*100</f>
        <v>16.972530344387017</v>
      </c>
      <c r="H48" s="55">
        <v>3203</v>
      </c>
      <c r="I48" s="56">
        <f>(H48/H51)*100</f>
        <v>18.437715864609714</v>
      </c>
      <c r="J48" s="63"/>
      <c r="K48" s="16">
        <v>2718</v>
      </c>
      <c r="L48" s="25">
        <f>(K48/K51)*100</f>
        <v>21.009507613820823</v>
      </c>
      <c r="N48" s="16">
        <v>287</v>
      </c>
      <c r="O48" s="25">
        <f>(N48/N51)*100</f>
        <v>16.912197996464347</v>
      </c>
      <c r="Q48" s="55">
        <v>901</v>
      </c>
      <c r="R48" s="56">
        <f>(Q48/Q51)*100</f>
        <v>21.60153440421961</v>
      </c>
      <c r="S48" s="63"/>
    </row>
    <row r="49" spans="1:19" ht="9">
      <c r="A49" s="20">
        <v>1</v>
      </c>
      <c r="B49" s="16">
        <v>6748</v>
      </c>
      <c r="C49" s="25">
        <f>(B49/B51)*100</f>
        <v>27.682966852641943</v>
      </c>
      <c r="E49" s="16">
        <v>8399</v>
      </c>
      <c r="F49" s="25">
        <f>(E49/E51)*100</f>
        <v>12.194378303037343</v>
      </c>
      <c r="H49" s="55">
        <v>3727</v>
      </c>
      <c r="I49" s="56">
        <f>(H49/H51)*100</f>
        <v>21.454064011052267</v>
      </c>
      <c r="J49" s="63"/>
      <c r="K49" s="16">
        <v>3189</v>
      </c>
      <c r="L49" s="25">
        <f>(K49/K51)*100</f>
        <v>24.650228028136354</v>
      </c>
      <c r="N49" s="16">
        <v>191</v>
      </c>
      <c r="O49" s="25">
        <f>(N49/N51)*100</f>
        <v>11.255156157925752</v>
      </c>
      <c r="Q49" s="55">
        <v>567</v>
      </c>
      <c r="R49" s="56">
        <f>(Q49/Q51)*100</f>
        <v>13.593862383121555</v>
      </c>
      <c r="S49" s="63"/>
    </row>
    <row r="50" spans="1:19" ht="9">
      <c r="A50" s="21"/>
      <c r="B50" s="16"/>
      <c r="C50" s="17"/>
      <c r="E50" s="16"/>
      <c r="F50" s="17"/>
      <c r="H50" s="55"/>
      <c r="I50" s="57"/>
      <c r="J50" s="63"/>
      <c r="K50" s="16"/>
      <c r="L50" s="17"/>
      <c r="N50" s="16"/>
      <c r="O50" s="17"/>
      <c r="Q50" s="55"/>
      <c r="R50" s="57"/>
      <c r="S50" s="63"/>
    </row>
    <row r="51" spans="1:19" ht="9">
      <c r="A51" s="20" t="s">
        <v>37</v>
      </c>
      <c r="B51" s="16">
        <f>SUM(B45:B50)</f>
        <v>24376</v>
      </c>
      <c r="C51" s="17"/>
      <c r="E51" s="16">
        <f>SUM(E45:E50)</f>
        <v>68876</v>
      </c>
      <c r="F51" s="17"/>
      <c r="H51" s="55">
        <f>SUM(H45:H50)</f>
        <v>17372</v>
      </c>
      <c r="I51" s="57"/>
      <c r="J51" s="63"/>
      <c r="K51" s="16">
        <f>SUM(K45:K50)</f>
        <v>12937</v>
      </c>
      <c r="L51" s="17"/>
      <c r="N51" s="16">
        <f>SUM(N45:N50)</f>
        <v>1697</v>
      </c>
      <c r="O51" s="17"/>
      <c r="Q51" s="55">
        <f>SUM(Q45:Q50)</f>
        <v>4171</v>
      </c>
      <c r="R51" s="57"/>
      <c r="S51" s="63"/>
    </row>
    <row r="52" spans="1:19" ht="9">
      <c r="A52" s="20"/>
      <c r="B52" s="18"/>
      <c r="C52" s="25"/>
      <c r="E52" s="18"/>
      <c r="F52" s="25"/>
      <c r="H52" s="58"/>
      <c r="I52" s="56"/>
      <c r="J52" s="63"/>
      <c r="K52" s="18"/>
      <c r="L52" s="25"/>
      <c r="N52" s="18"/>
      <c r="O52" s="25"/>
      <c r="Q52" s="58"/>
      <c r="R52" s="56"/>
      <c r="S52" s="63"/>
    </row>
    <row r="53" spans="1:19" ht="9">
      <c r="A53" s="20" t="s">
        <v>8</v>
      </c>
      <c r="B53" s="16">
        <f>SUM(B47+B46+B45)</f>
        <v>13028</v>
      </c>
      <c r="C53" s="25">
        <f>(B53/B51)*100</f>
        <v>53.44601247128323</v>
      </c>
      <c r="E53" s="16">
        <f>SUM(E47+E46+E45)</f>
        <v>48787</v>
      </c>
      <c r="F53" s="25">
        <f>(E53/E51)*100</f>
        <v>70.83309135257564</v>
      </c>
      <c r="H53" s="55">
        <f>SUM(H47+H46+H45)</f>
        <v>10442</v>
      </c>
      <c r="I53" s="56">
        <f>(H53/H51)*100</f>
        <v>60.10822012433802</v>
      </c>
      <c r="J53" s="63"/>
      <c r="K53" s="16">
        <f>SUM(K47+K46+K45)</f>
        <v>7030</v>
      </c>
      <c r="L53" s="25">
        <f>(K53/K51)*100</f>
        <v>54.34026435804282</v>
      </c>
      <c r="N53" s="16">
        <f>SUM(N47+N46+N45)</f>
        <v>1219</v>
      </c>
      <c r="O53" s="25">
        <f>(N53/N51)*100</f>
        <v>71.8326458456099</v>
      </c>
      <c r="Q53" s="55">
        <f>SUM(Q47+Q46+Q45)</f>
        <v>2703</v>
      </c>
      <c r="R53" s="56">
        <f>(Q53/Q51)*100</f>
        <v>64.80460321265883</v>
      </c>
      <c r="S53" s="63"/>
    </row>
    <row r="54" spans="1:19" ht="9">
      <c r="A54" s="20"/>
      <c r="B54" s="18"/>
      <c r="C54" s="17"/>
      <c r="E54" s="18"/>
      <c r="F54" s="17"/>
      <c r="H54" s="58"/>
      <c r="I54" s="57"/>
      <c r="J54" s="63"/>
      <c r="K54" s="18"/>
      <c r="L54" s="17"/>
      <c r="N54" s="18"/>
      <c r="O54" s="17"/>
      <c r="Q54" s="58"/>
      <c r="R54" s="57"/>
      <c r="S54" s="63"/>
    </row>
    <row r="55" spans="1:19" ht="9">
      <c r="A55" s="20" t="s">
        <v>9</v>
      </c>
      <c r="B55" s="18">
        <v>2.69</v>
      </c>
      <c r="C55" s="17"/>
      <c r="E55" s="18">
        <v>3.04</v>
      </c>
      <c r="F55" s="17"/>
      <c r="H55" s="58">
        <v>2.82</v>
      </c>
      <c r="I55" s="57"/>
      <c r="J55" s="63"/>
      <c r="K55" s="49">
        <v>2.6</v>
      </c>
      <c r="L55" s="17"/>
      <c r="N55" s="18">
        <v>3.36</v>
      </c>
      <c r="O55" s="17"/>
      <c r="Q55" s="58">
        <v>3.22</v>
      </c>
      <c r="R55" s="57"/>
      <c r="S55" s="63"/>
    </row>
    <row r="56" spans="1:19" ht="9">
      <c r="A56" s="20"/>
      <c r="B56" s="18"/>
      <c r="C56" s="17"/>
      <c r="E56" s="18"/>
      <c r="F56" s="17"/>
      <c r="H56" s="58"/>
      <c r="I56" s="57"/>
      <c r="J56" s="63"/>
      <c r="K56" s="18"/>
      <c r="L56" s="17"/>
      <c r="N56" s="18"/>
      <c r="O56" s="17"/>
      <c r="Q56" s="58"/>
      <c r="R56" s="57"/>
      <c r="S56" s="63"/>
    </row>
    <row r="57" spans="1:19" ht="9">
      <c r="A57" s="20" t="s">
        <v>10</v>
      </c>
      <c r="B57" s="18">
        <v>1.35</v>
      </c>
      <c r="C57" s="17"/>
      <c r="E57" s="49">
        <v>1.16</v>
      </c>
      <c r="F57" s="17"/>
      <c r="H57" s="64">
        <v>1.31</v>
      </c>
      <c r="I57" s="57"/>
      <c r="J57" s="63"/>
      <c r="K57" s="18">
        <v>1.22</v>
      </c>
      <c r="L57" s="17"/>
      <c r="N57" s="49">
        <v>1.32</v>
      </c>
      <c r="O57" s="17"/>
      <c r="Q57" s="64">
        <v>1.39</v>
      </c>
      <c r="R57" s="57"/>
      <c r="S57" s="63"/>
    </row>
    <row r="58" spans="1:19" ht="9">
      <c r="A58" s="13"/>
      <c r="B58" s="22"/>
      <c r="C58" s="23"/>
      <c r="D58" s="23"/>
      <c r="E58" s="22"/>
      <c r="F58" s="23"/>
      <c r="G58" s="23"/>
      <c r="H58" s="65"/>
      <c r="I58" s="66"/>
      <c r="J58" s="67"/>
      <c r="K58" s="22"/>
      <c r="L58" s="23"/>
      <c r="M58" s="23"/>
      <c r="N58" s="22"/>
      <c r="O58" s="23"/>
      <c r="P58" s="23"/>
      <c r="Q58" s="65"/>
      <c r="R58" s="66"/>
      <c r="S58" s="67"/>
    </row>
    <row r="61" ht="9">
      <c r="B61" s="34" t="s">
        <v>48</v>
      </c>
    </row>
    <row r="62" ht="9">
      <c r="B62" s="34" t="s">
        <v>36</v>
      </c>
    </row>
    <row r="63" ht="9">
      <c r="B63" s="34" t="s">
        <v>22</v>
      </c>
    </row>
    <row r="64" ht="9">
      <c r="B64" s="34" t="s">
        <v>23</v>
      </c>
    </row>
  </sheetData>
  <printOptions/>
  <pageMargins left="0.5" right="0.25" top="0.75" bottom="0.7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7"/>
  <sheetViews>
    <sheetView tabSelected="1" workbookViewId="0" topLeftCell="A1">
      <selection activeCell="S14" sqref="S14"/>
    </sheetView>
  </sheetViews>
  <sheetFormatPr defaultColWidth="9.140625" defaultRowHeight="12.75"/>
  <cols>
    <col min="1" max="1" width="14.28125" style="46" customWidth="1"/>
    <col min="2" max="2" width="7.7109375" style="1" customWidth="1"/>
    <col min="3" max="3" width="5.7109375" style="1" customWidth="1"/>
    <col min="4" max="4" width="0.85546875" style="1" customWidth="1"/>
    <col min="5" max="5" width="7.7109375" style="1" customWidth="1"/>
    <col min="6" max="6" width="5.7109375" style="1" customWidth="1"/>
    <col min="7" max="7" width="0.85546875" style="1" customWidth="1"/>
    <col min="8" max="8" width="7.7109375" style="1" customWidth="1"/>
    <col min="9" max="9" width="5.7109375" style="1" customWidth="1"/>
    <col min="10" max="10" width="0.85546875" style="1" customWidth="1"/>
    <col min="11" max="11" width="7.7109375" style="1" customWidth="1"/>
    <col min="12" max="12" width="5.7109375" style="1" customWidth="1"/>
    <col min="13" max="13" width="0.85546875" style="1" customWidth="1"/>
    <col min="14" max="14" width="7.7109375" style="1" customWidth="1"/>
    <col min="15" max="15" width="5.7109375" style="1" customWidth="1"/>
    <col min="16" max="16" width="0.85546875" style="1" customWidth="1"/>
    <col min="17" max="17" width="7.7109375" style="1" customWidth="1"/>
    <col min="18" max="18" width="5.7109375" style="1" customWidth="1"/>
    <col min="19" max="19" width="0.85546875" style="1" customWidth="1"/>
    <col min="20" max="16384" width="9.140625" style="1" customWidth="1"/>
  </cols>
  <sheetData>
    <row r="1" spans="1:19" ht="15.75">
      <c r="A1" s="33" t="s">
        <v>38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19" ht="15.75">
      <c r="A2" s="33" t="s">
        <v>41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8" ht="9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2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35" t="s">
        <v>40</v>
      </c>
      <c r="R4" s="2"/>
    </row>
    <row r="5" spans="1:19" ht="9">
      <c r="A5" s="42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8"/>
    </row>
    <row r="6" spans="1:19" ht="30" customHeight="1">
      <c r="A6" s="43" t="s">
        <v>0</v>
      </c>
      <c r="B6" s="29" t="s">
        <v>45</v>
      </c>
      <c r="C6" s="4"/>
      <c r="D6" s="5"/>
      <c r="E6" s="29" t="s">
        <v>26</v>
      </c>
      <c r="F6" s="4"/>
      <c r="G6" s="5"/>
      <c r="H6" s="29" t="s">
        <v>25</v>
      </c>
      <c r="I6" s="4"/>
      <c r="J6" s="5"/>
      <c r="K6" s="29" t="s">
        <v>35</v>
      </c>
      <c r="L6" s="4"/>
      <c r="M6" s="5"/>
      <c r="N6" s="29" t="s">
        <v>27</v>
      </c>
      <c r="O6" s="4"/>
      <c r="P6" s="5"/>
      <c r="Q6" s="29" t="s">
        <v>58</v>
      </c>
      <c r="R6" s="4"/>
      <c r="S6" s="10"/>
    </row>
    <row r="7" spans="1:19" ht="9">
      <c r="A7" s="44"/>
      <c r="B7" s="14" t="s">
        <v>7</v>
      </c>
      <c r="C7" s="15" t="s">
        <v>6</v>
      </c>
      <c r="D7" s="15"/>
      <c r="E7" s="14" t="s">
        <v>7</v>
      </c>
      <c r="F7" s="15" t="s">
        <v>6</v>
      </c>
      <c r="G7" s="47"/>
      <c r="H7" s="14" t="s">
        <v>7</v>
      </c>
      <c r="I7" s="15" t="s">
        <v>6</v>
      </c>
      <c r="J7" s="47"/>
      <c r="K7" s="14" t="s">
        <v>7</v>
      </c>
      <c r="L7" s="15" t="s">
        <v>6</v>
      </c>
      <c r="M7" s="47"/>
      <c r="N7" s="14" t="s">
        <v>7</v>
      </c>
      <c r="O7" s="15" t="s">
        <v>6</v>
      </c>
      <c r="P7" s="15"/>
      <c r="Q7" s="14" t="s">
        <v>7</v>
      </c>
      <c r="R7" s="15" t="s">
        <v>6</v>
      </c>
      <c r="S7" s="47"/>
    </row>
    <row r="8" spans="1:19" ht="9">
      <c r="A8" s="20">
        <v>5</v>
      </c>
      <c r="B8" s="41">
        <v>218</v>
      </c>
      <c r="C8" s="25">
        <f>(B8/B14)*100</f>
        <v>8.747993579454254</v>
      </c>
      <c r="E8" s="41">
        <v>1778</v>
      </c>
      <c r="F8" s="25">
        <f>(E8/E14)*100</f>
        <v>16.996463053245385</v>
      </c>
      <c r="G8" s="27"/>
      <c r="H8" s="41">
        <v>5802</v>
      </c>
      <c r="I8" s="25">
        <f>(H8/H14)*100</f>
        <v>6.380241265931359</v>
      </c>
      <c r="J8" s="27"/>
      <c r="K8" s="41">
        <v>867</v>
      </c>
      <c r="L8" s="25">
        <f>(K8/K14)*100</f>
        <v>16.401816118047673</v>
      </c>
      <c r="M8" s="27"/>
      <c r="N8" s="41">
        <v>1641</v>
      </c>
      <c r="O8" s="25">
        <f>(N8/N14)*100</f>
        <v>23.09966216216216</v>
      </c>
      <c r="Q8" s="41">
        <v>413</v>
      </c>
      <c r="R8" s="25">
        <f>(Q8/Q14)*100</f>
        <v>14.455722786139308</v>
      </c>
      <c r="S8" s="27"/>
    </row>
    <row r="9" spans="1:19" ht="9">
      <c r="A9" s="20">
        <v>4</v>
      </c>
      <c r="B9" s="41">
        <v>476</v>
      </c>
      <c r="C9" s="25">
        <f>(B9/B14)*100</f>
        <v>19.101123595505616</v>
      </c>
      <c r="E9" s="41">
        <v>1484</v>
      </c>
      <c r="F9" s="25">
        <f>(E9/E14)*100</f>
        <v>14.186024280661504</v>
      </c>
      <c r="G9" s="27"/>
      <c r="H9" s="41">
        <v>16647</v>
      </c>
      <c r="I9" s="25">
        <f>(H9/H14)*100</f>
        <v>18.306080033429737</v>
      </c>
      <c r="J9" s="27"/>
      <c r="K9" s="41">
        <v>1082</v>
      </c>
      <c r="L9" s="25">
        <f>(K9/K14)*100</f>
        <v>20.469163828982218</v>
      </c>
      <c r="M9" s="27"/>
      <c r="N9" s="41">
        <v>2208</v>
      </c>
      <c r="O9" s="25">
        <f>(N9/N14)*100</f>
        <v>31.08108108108108</v>
      </c>
      <c r="Q9" s="41">
        <v>467</v>
      </c>
      <c r="R9" s="25">
        <f>(Q9/Q14)*100</f>
        <v>16.34581729086454</v>
      </c>
      <c r="S9" s="27"/>
    </row>
    <row r="10" spans="1:19" ht="9">
      <c r="A10" s="20">
        <v>3</v>
      </c>
      <c r="B10" s="41">
        <v>628</v>
      </c>
      <c r="C10" s="25">
        <f>(B10/B14)*100</f>
        <v>25.20064205457464</v>
      </c>
      <c r="E10" s="41">
        <v>3479</v>
      </c>
      <c r="F10" s="25">
        <f>(E10/E14)*100</f>
        <v>33.256858808909286</v>
      </c>
      <c r="G10" s="27"/>
      <c r="H10" s="41">
        <v>26523</v>
      </c>
      <c r="I10" s="25">
        <f>(H10/H14)*100</f>
        <v>29.166345931798936</v>
      </c>
      <c r="J10" s="27"/>
      <c r="K10" s="41">
        <v>1310</v>
      </c>
      <c r="L10" s="25">
        <f>(K10/K14)*100</f>
        <v>24.782444192205826</v>
      </c>
      <c r="M10" s="27"/>
      <c r="N10" s="41">
        <v>2040</v>
      </c>
      <c r="O10" s="25">
        <f>(N10/N14)*100</f>
        <v>28.716216216216218</v>
      </c>
      <c r="Q10" s="41">
        <v>708</v>
      </c>
      <c r="R10" s="25">
        <f>(Q10/Q14)*100</f>
        <v>24.781239061953098</v>
      </c>
      <c r="S10" s="27"/>
    </row>
    <row r="11" spans="1:19" ht="9">
      <c r="A11" s="20">
        <v>2</v>
      </c>
      <c r="B11" s="41">
        <v>704</v>
      </c>
      <c r="C11" s="25">
        <f>(B11/B14)*100</f>
        <v>28.25040128410915</v>
      </c>
      <c r="E11" s="41">
        <v>2221</v>
      </c>
      <c r="F11" s="25">
        <f>(E11/E14)*100</f>
        <v>21.231239843227225</v>
      </c>
      <c r="G11" s="27"/>
      <c r="H11" s="41">
        <v>28909</v>
      </c>
      <c r="I11" s="25">
        <f>(H11/H14)*100</f>
        <v>31.790140426888946</v>
      </c>
      <c r="J11" s="27"/>
      <c r="K11" s="41">
        <v>831</v>
      </c>
      <c r="L11" s="25">
        <f>(K11/K14)*100</f>
        <v>15.720771850170262</v>
      </c>
      <c r="M11" s="27"/>
      <c r="N11" s="41">
        <v>869</v>
      </c>
      <c r="O11" s="25">
        <f>(N11/N14)*100</f>
        <v>12.232545045045045</v>
      </c>
      <c r="Q11" s="41">
        <v>433</v>
      </c>
      <c r="R11" s="25">
        <f>(Q11/Q14)*100</f>
        <v>15.155757787889396</v>
      </c>
      <c r="S11" s="27"/>
    </row>
    <row r="12" spans="1:19" ht="9">
      <c r="A12" s="20">
        <v>1</v>
      </c>
      <c r="B12" s="41">
        <v>466</v>
      </c>
      <c r="C12" s="25">
        <f>(B12/B14)*100</f>
        <v>18.69983948635634</v>
      </c>
      <c r="E12" s="41">
        <v>1499</v>
      </c>
      <c r="F12" s="25">
        <f>(E12/E14)*100</f>
        <v>14.329414013956601</v>
      </c>
      <c r="G12" s="27"/>
      <c r="H12" s="41">
        <v>13056</v>
      </c>
      <c r="I12" s="25">
        <f>(H12/H14)*100</f>
        <v>14.357192341951022</v>
      </c>
      <c r="J12" s="27"/>
      <c r="K12" s="41">
        <v>1196</v>
      </c>
      <c r="L12" s="25">
        <f>(K12/K14)*100</f>
        <v>22.625804010594024</v>
      </c>
      <c r="M12" s="27"/>
      <c r="N12" s="41">
        <v>346</v>
      </c>
      <c r="O12" s="25">
        <f>(N12/N14)*100</f>
        <v>4.870495495495495</v>
      </c>
      <c r="Q12" s="41">
        <v>836</v>
      </c>
      <c r="R12" s="25">
        <f>(Q12/Q14)*100</f>
        <v>29.26146307315366</v>
      </c>
      <c r="S12" s="27"/>
    </row>
    <row r="13" spans="1:19" ht="9">
      <c r="A13" s="20"/>
      <c r="B13" s="41"/>
      <c r="C13" s="17"/>
      <c r="E13" s="41"/>
      <c r="F13" s="17"/>
      <c r="G13" s="27"/>
      <c r="H13" s="41"/>
      <c r="I13" s="17"/>
      <c r="J13" s="27"/>
      <c r="K13" s="41"/>
      <c r="L13" s="17"/>
      <c r="M13" s="27"/>
      <c r="N13" s="41"/>
      <c r="O13" s="17"/>
      <c r="Q13" s="41"/>
      <c r="R13" s="17"/>
      <c r="S13" s="27"/>
    </row>
    <row r="14" spans="1:19" ht="9">
      <c r="A14" s="20" t="s">
        <v>37</v>
      </c>
      <c r="B14" s="41">
        <f>SUM(B8:B13)</f>
        <v>2492</v>
      </c>
      <c r="C14" s="17"/>
      <c r="E14" s="41">
        <f>SUM(E8:E13)</f>
        <v>10461</v>
      </c>
      <c r="F14" s="17"/>
      <c r="G14" s="27"/>
      <c r="H14" s="41">
        <f>SUM(H8:H13)</f>
        <v>90937</v>
      </c>
      <c r="I14" s="17"/>
      <c r="J14" s="27"/>
      <c r="K14" s="41">
        <f>SUM(K8:K13)</f>
        <v>5286</v>
      </c>
      <c r="L14" s="17"/>
      <c r="M14" s="27"/>
      <c r="N14" s="41">
        <f>SUM(N8:N13)</f>
        <v>7104</v>
      </c>
      <c r="O14" s="17"/>
      <c r="Q14" s="41">
        <f>SUM(Q8:Q13)</f>
        <v>2857</v>
      </c>
      <c r="R14" s="17"/>
      <c r="S14" s="27"/>
    </row>
    <row r="15" spans="1:19" ht="9">
      <c r="A15" s="20"/>
      <c r="B15" s="41"/>
      <c r="C15" s="25"/>
      <c r="E15" s="41"/>
      <c r="F15" s="25"/>
      <c r="G15" s="27"/>
      <c r="H15" s="41"/>
      <c r="I15" s="25"/>
      <c r="J15" s="27"/>
      <c r="K15" s="41"/>
      <c r="L15" s="25"/>
      <c r="M15" s="27"/>
      <c r="N15" s="41"/>
      <c r="O15" s="25"/>
      <c r="Q15" s="41"/>
      <c r="R15" s="25"/>
      <c r="S15" s="27"/>
    </row>
    <row r="16" spans="1:19" ht="9">
      <c r="A16" s="20" t="s">
        <v>8</v>
      </c>
      <c r="B16" s="16">
        <f>SUM(B10+B9+B8)</f>
        <v>1322</v>
      </c>
      <c r="C16" s="25">
        <f>(B16/B14)*100</f>
        <v>53.04975922953451</v>
      </c>
      <c r="E16" s="16">
        <f>SUM(E10+E9+E8)</f>
        <v>6741</v>
      </c>
      <c r="F16" s="25">
        <f>(E16/E14)*100</f>
        <v>64.43934614281618</v>
      </c>
      <c r="G16" s="27"/>
      <c r="H16" s="16">
        <f>SUM(H10+H9+H8)</f>
        <v>48972</v>
      </c>
      <c r="I16" s="25">
        <f>(H16/H14)*100</f>
        <v>53.852667231160034</v>
      </c>
      <c r="J16" s="27"/>
      <c r="K16" s="16">
        <f>SUM(K10+K9+K8)</f>
        <v>3259</v>
      </c>
      <c r="L16" s="25">
        <f>(K16/K14)*100</f>
        <v>61.65342413923571</v>
      </c>
      <c r="M16" s="27"/>
      <c r="N16" s="16">
        <f>SUM(N10+N9+N8)</f>
        <v>5889</v>
      </c>
      <c r="O16" s="25">
        <f>(N16/N14)*100</f>
        <v>82.89695945945947</v>
      </c>
      <c r="Q16" s="16">
        <f>SUM(Q10+Q9+Q8)</f>
        <v>1588</v>
      </c>
      <c r="R16" s="25">
        <f>(Q16/Q14)*100</f>
        <v>55.58277913895695</v>
      </c>
      <c r="S16" s="27"/>
    </row>
    <row r="17" spans="1:19" ht="9">
      <c r="A17" s="20"/>
      <c r="B17" s="40"/>
      <c r="E17" s="40"/>
      <c r="G17" s="27"/>
      <c r="H17" s="40"/>
      <c r="J17" s="27"/>
      <c r="K17" s="40"/>
      <c r="M17" s="27"/>
      <c r="N17" s="40"/>
      <c r="Q17" s="40"/>
      <c r="S17" s="27"/>
    </row>
    <row r="18" spans="1:19" ht="9">
      <c r="A18" s="20" t="s">
        <v>9</v>
      </c>
      <c r="B18" s="40">
        <v>2.71</v>
      </c>
      <c r="E18" s="40">
        <v>2.98</v>
      </c>
      <c r="G18" s="27"/>
      <c r="H18" s="40">
        <v>2.71</v>
      </c>
      <c r="J18" s="27"/>
      <c r="K18" s="40">
        <v>2.92</v>
      </c>
      <c r="M18" s="27"/>
      <c r="N18" s="40">
        <v>3.55</v>
      </c>
      <c r="Q18" s="48">
        <v>2.72</v>
      </c>
      <c r="S18" s="27"/>
    </row>
    <row r="19" spans="1:19" ht="9">
      <c r="A19" s="20"/>
      <c r="B19" s="40"/>
      <c r="E19" s="40"/>
      <c r="G19" s="27"/>
      <c r="H19" s="40"/>
      <c r="J19" s="27"/>
      <c r="K19" s="40"/>
      <c r="M19" s="27"/>
      <c r="N19" s="40"/>
      <c r="Q19" s="40"/>
      <c r="S19" s="27"/>
    </row>
    <row r="20" spans="1:19" ht="9">
      <c r="A20" s="20" t="s">
        <v>10</v>
      </c>
      <c r="B20" s="40">
        <v>1.22</v>
      </c>
      <c r="E20" s="40">
        <v>1.27</v>
      </c>
      <c r="G20" s="27"/>
      <c r="H20" s="40">
        <v>1.12</v>
      </c>
      <c r="J20" s="27"/>
      <c r="K20" s="48">
        <v>1.38</v>
      </c>
      <c r="M20" s="27"/>
      <c r="N20" s="40">
        <v>1.12</v>
      </c>
      <c r="Q20" s="40">
        <v>1.41</v>
      </c>
      <c r="S20" s="27"/>
    </row>
    <row r="21" spans="1:19" ht="9">
      <c r="A21" s="20"/>
      <c r="B21" s="40"/>
      <c r="E21" s="40"/>
      <c r="G21" s="30"/>
      <c r="H21" s="40"/>
      <c r="J21" s="30"/>
      <c r="K21" s="40"/>
      <c r="M21" s="27"/>
      <c r="N21" s="40"/>
      <c r="Q21" s="40"/>
      <c r="S21" s="30"/>
    </row>
    <row r="22" spans="1:19" ht="9">
      <c r="A22" s="52"/>
      <c r="B22" s="36"/>
      <c r="C22" s="37"/>
      <c r="D22" s="26"/>
      <c r="E22" s="37"/>
      <c r="F22" s="37"/>
      <c r="G22" s="37"/>
      <c r="H22" s="36"/>
      <c r="I22" s="37"/>
      <c r="J22" s="37"/>
      <c r="K22" s="36"/>
      <c r="L22" s="37"/>
      <c r="M22" s="37"/>
      <c r="N22" s="36"/>
      <c r="O22" s="37"/>
      <c r="P22" s="37"/>
      <c r="Q22" s="36"/>
      <c r="R22" s="37"/>
      <c r="S22" s="26"/>
    </row>
    <row r="23" spans="1:19" ht="20.25" customHeight="1">
      <c r="A23" s="12" t="s">
        <v>0</v>
      </c>
      <c r="B23" s="8" t="s">
        <v>56</v>
      </c>
      <c r="C23" s="9"/>
      <c r="D23" s="10"/>
      <c r="E23" s="8" t="s">
        <v>28</v>
      </c>
      <c r="F23" s="9"/>
      <c r="G23" s="10"/>
      <c r="H23" s="8" t="s">
        <v>53</v>
      </c>
      <c r="I23" s="9"/>
      <c r="J23" s="10"/>
      <c r="K23" s="8" t="s">
        <v>57</v>
      </c>
      <c r="L23" s="9"/>
      <c r="M23" s="10"/>
      <c r="N23" s="8" t="s">
        <v>29</v>
      </c>
      <c r="O23" s="9"/>
      <c r="P23" s="10"/>
      <c r="Q23" s="8" t="s">
        <v>43</v>
      </c>
      <c r="R23" s="9"/>
      <c r="S23" s="10"/>
    </row>
    <row r="24" spans="1:19" ht="9">
      <c r="A24" s="44"/>
      <c r="B24" s="14" t="s">
        <v>7</v>
      </c>
      <c r="C24" s="15" t="s">
        <v>6</v>
      </c>
      <c r="D24" s="15"/>
      <c r="E24" s="14" t="s">
        <v>7</v>
      </c>
      <c r="F24" s="15" t="s">
        <v>6</v>
      </c>
      <c r="G24" s="15"/>
      <c r="H24" s="14" t="s">
        <v>7</v>
      </c>
      <c r="I24" s="15" t="s">
        <v>6</v>
      </c>
      <c r="J24" s="47"/>
      <c r="K24" s="14" t="s">
        <v>7</v>
      </c>
      <c r="L24" s="15" t="s">
        <v>6</v>
      </c>
      <c r="M24" s="47"/>
      <c r="N24" s="14" t="s">
        <v>7</v>
      </c>
      <c r="O24" s="15" t="s">
        <v>6</v>
      </c>
      <c r="P24" s="15"/>
      <c r="Q24" s="14" t="s">
        <v>7</v>
      </c>
      <c r="R24" s="15" t="s">
        <v>6</v>
      </c>
      <c r="S24" s="47"/>
    </row>
    <row r="25" spans="1:19" ht="9">
      <c r="A25" s="20">
        <v>5</v>
      </c>
      <c r="B25" s="41">
        <v>607</v>
      </c>
      <c r="C25" s="25">
        <f>(B25/B31)*100</f>
        <v>16.22994652406417</v>
      </c>
      <c r="E25" s="41">
        <v>1500</v>
      </c>
      <c r="F25" s="25">
        <f>(E25/E31)*100</f>
        <v>21.869077124945328</v>
      </c>
      <c r="H25" s="41">
        <v>1477</v>
      </c>
      <c r="I25" s="25">
        <f>(H25/H31)*100</f>
        <v>21.53375127569617</v>
      </c>
      <c r="J25" s="27"/>
      <c r="K25" s="41">
        <v>1529</v>
      </c>
      <c r="L25" s="25">
        <f>(K25/K31)*100</f>
        <v>22.29187928269427</v>
      </c>
      <c r="M25" s="27"/>
      <c r="N25" s="41">
        <v>4562</v>
      </c>
      <c r="O25" s="25">
        <f>(N25/N31)*100</f>
        <v>12.182551339226107</v>
      </c>
      <c r="Q25" s="41">
        <v>2836</v>
      </c>
      <c r="R25" s="25">
        <f>(Q25/Q31)*100</f>
        <v>30.045555673270474</v>
      </c>
      <c r="S25" s="27"/>
    </row>
    <row r="26" spans="1:19" ht="9">
      <c r="A26" s="20">
        <v>4</v>
      </c>
      <c r="B26" s="41">
        <v>746</v>
      </c>
      <c r="C26" s="25">
        <f>(B26/B31)*100</f>
        <v>19.946524064171122</v>
      </c>
      <c r="E26" s="41">
        <v>1447</v>
      </c>
      <c r="F26" s="25">
        <f>(E26/E31)*100</f>
        <v>21.09636973319726</v>
      </c>
      <c r="H26" s="41">
        <v>1406</v>
      </c>
      <c r="I26" s="25">
        <f>(H26/H31)*100</f>
        <v>20.498614958448755</v>
      </c>
      <c r="J26" s="27"/>
      <c r="K26" s="41">
        <v>1466</v>
      </c>
      <c r="L26" s="25">
        <f>(K26/K31)*100</f>
        <v>21.373378043446568</v>
      </c>
      <c r="M26" s="27"/>
      <c r="N26" s="41">
        <v>6500</v>
      </c>
      <c r="O26" s="25">
        <f>(N26/N31)*100</f>
        <v>17.35786578364088</v>
      </c>
      <c r="Q26" s="41">
        <v>1964</v>
      </c>
      <c r="R26" s="25">
        <f>(Q26/Q31)*100</f>
        <v>20.807288907723276</v>
      </c>
      <c r="S26" s="27"/>
    </row>
    <row r="27" spans="1:19" ht="9">
      <c r="A27" s="20">
        <v>3</v>
      </c>
      <c r="B27" s="41">
        <v>949</v>
      </c>
      <c r="C27" s="25">
        <f>(B27/B31)*100</f>
        <v>25.374331550802136</v>
      </c>
      <c r="E27" s="41">
        <v>1839</v>
      </c>
      <c r="F27" s="25">
        <f>(E27/E31)*100</f>
        <v>26.811488555182972</v>
      </c>
      <c r="H27" s="41">
        <v>1951</v>
      </c>
      <c r="I27" s="25">
        <f>(H27/H31)*100</f>
        <v>28.44437964717889</v>
      </c>
      <c r="J27" s="27"/>
      <c r="K27" s="41">
        <v>1806</v>
      </c>
      <c r="L27" s="25">
        <f>(K27/K31)*100</f>
        <v>26.330368858434174</v>
      </c>
      <c r="M27" s="27"/>
      <c r="N27" s="41">
        <v>11444</v>
      </c>
      <c r="O27" s="25">
        <f>(N27/N31)*100</f>
        <v>30.56052554276711</v>
      </c>
      <c r="Q27" s="41">
        <v>1347</v>
      </c>
      <c r="R27" s="25">
        <f>(Q27/Q31)*100</f>
        <v>14.27057951054137</v>
      </c>
      <c r="S27" s="27"/>
    </row>
    <row r="28" spans="1:19" ht="9">
      <c r="A28" s="20">
        <v>2</v>
      </c>
      <c r="B28" s="41">
        <v>740</v>
      </c>
      <c r="C28" s="25">
        <f>(B28/B31)*100</f>
        <v>19.786096256684495</v>
      </c>
      <c r="E28" s="41">
        <v>1516</v>
      </c>
      <c r="F28" s="25">
        <f>(E28/E31)*100</f>
        <v>22.102347280944745</v>
      </c>
      <c r="H28" s="41">
        <v>1477</v>
      </c>
      <c r="I28" s="25">
        <f>(H28/H31)*100</f>
        <v>21.53375127569617</v>
      </c>
      <c r="J28" s="27"/>
      <c r="K28" s="41">
        <v>1503</v>
      </c>
      <c r="L28" s="25">
        <f>(K28/K31)*100</f>
        <v>21.912815279195218</v>
      </c>
      <c r="M28" s="27"/>
      <c r="N28" s="41">
        <v>5388</v>
      </c>
      <c r="O28" s="25">
        <f>(N28/N31)*100</f>
        <v>14.388335514193393</v>
      </c>
      <c r="Q28" s="41">
        <v>1734</v>
      </c>
      <c r="R28" s="25">
        <f>(Q28/Q31)*100</f>
        <v>18.37059010488399</v>
      </c>
      <c r="S28" s="27"/>
    </row>
    <row r="29" spans="1:19" ht="9">
      <c r="A29" s="20">
        <v>1</v>
      </c>
      <c r="B29" s="41">
        <v>698</v>
      </c>
      <c r="C29" s="25">
        <f>(B29/B31)*100</f>
        <v>18.663101604278076</v>
      </c>
      <c r="E29" s="41">
        <v>557</v>
      </c>
      <c r="F29" s="25">
        <f>(E29/E31)*100</f>
        <v>8.120717305729698</v>
      </c>
      <c r="H29" s="41">
        <v>548</v>
      </c>
      <c r="I29" s="25">
        <f>(H29/H31)*100</f>
        <v>7.989502842980026</v>
      </c>
      <c r="J29" s="27"/>
      <c r="K29" s="41">
        <v>555</v>
      </c>
      <c r="L29" s="25">
        <f>(K29/K31)*100</f>
        <v>8.091558536229773</v>
      </c>
      <c r="M29" s="27"/>
      <c r="N29" s="41">
        <v>9553</v>
      </c>
      <c r="O29" s="25">
        <f>(N29/N31)*100</f>
        <v>25.51072182017251</v>
      </c>
      <c r="Q29" s="41">
        <v>1558</v>
      </c>
      <c r="R29" s="25">
        <f>(Q29/Q31)*100</f>
        <v>16.505985803580888</v>
      </c>
      <c r="S29" s="27"/>
    </row>
    <row r="30" spans="1:19" ht="9">
      <c r="A30" s="20"/>
      <c r="B30" s="41"/>
      <c r="C30" s="17"/>
      <c r="E30" s="41"/>
      <c r="F30" s="17"/>
      <c r="H30" s="41"/>
      <c r="I30" s="17"/>
      <c r="J30" s="27"/>
      <c r="K30" s="41"/>
      <c r="L30" s="17"/>
      <c r="M30" s="27"/>
      <c r="N30" s="41"/>
      <c r="O30" s="17"/>
      <c r="Q30" s="41"/>
      <c r="R30" s="17"/>
      <c r="S30" s="27"/>
    </row>
    <row r="31" spans="1:19" ht="9">
      <c r="A31" s="20" t="s">
        <v>37</v>
      </c>
      <c r="B31" s="41">
        <f>SUM(B25:B30)</f>
        <v>3740</v>
      </c>
      <c r="C31" s="17"/>
      <c r="E31" s="41">
        <f>SUM(E25:E30)</f>
        <v>6859</v>
      </c>
      <c r="F31" s="17"/>
      <c r="H31" s="41">
        <f>SUM(H25:H30)</f>
        <v>6859</v>
      </c>
      <c r="I31" s="17"/>
      <c r="J31" s="27"/>
      <c r="K31" s="41">
        <f>SUM(K25:K30)</f>
        <v>6859</v>
      </c>
      <c r="L31" s="17"/>
      <c r="M31" s="27"/>
      <c r="N31" s="41">
        <f>SUM(N25:N30)</f>
        <v>37447</v>
      </c>
      <c r="O31" s="17"/>
      <c r="Q31" s="41">
        <f>SUM(Q25:Q30)</f>
        <v>9439</v>
      </c>
      <c r="R31" s="17"/>
      <c r="S31" s="27"/>
    </row>
    <row r="32" spans="1:19" ht="9">
      <c r="A32" s="20"/>
      <c r="B32" s="41"/>
      <c r="C32" s="25"/>
      <c r="E32" s="41"/>
      <c r="F32" s="25"/>
      <c r="H32" s="41"/>
      <c r="I32" s="25"/>
      <c r="J32" s="27"/>
      <c r="K32" s="41"/>
      <c r="L32" s="25"/>
      <c r="M32" s="27"/>
      <c r="N32" s="41"/>
      <c r="O32" s="25"/>
      <c r="Q32" s="41"/>
      <c r="R32" s="25"/>
      <c r="S32" s="27"/>
    </row>
    <row r="33" spans="1:19" ht="9">
      <c r="A33" s="20" t="s">
        <v>8</v>
      </c>
      <c r="B33" s="16">
        <f>SUM(B27+B26+B25)</f>
        <v>2302</v>
      </c>
      <c r="C33" s="25">
        <f>(B33/B31)*100</f>
        <v>61.55080213903743</v>
      </c>
      <c r="E33" s="16">
        <f>SUM(E27+E26+E25)</f>
        <v>4786</v>
      </c>
      <c r="F33" s="25">
        <f>(E33/E31)*100</f>
        <v>69.77693541332556</v>
      </c>
      <c r="H33" s="16">
        <f>SUM(H27+H26+H25)</f>
        <v>4834</v>
      </c>
      <c r="I33" s="25">
        <f>(H33/H31)*100</f>
        <v>70.47674588132381</v>
      </c>
      <c r="J33" s="27"/>
      <c r="K33" s="16">
        <f>SUM(K27+K26+K25)</f>
        <v>4801</v>
      </c>
      <c r="L33" s="25">
        <f>(K33/K31)*100</f>
        <v>69.99562618457502</v>
      </c>
      <c r="M33" s="27"/>
      <c r="N33" s="16">
        <f>SUM(N27+N26+N25)</f>
        <v>22506</v>
      </c>
      <c r="O33" s="25">
        <f>(N33/N31)*100</f>
        <v>60.10094266563409</v>
      </c>
      <c r="Q33" s="16">
        <f>SUM(Q27+Q26+Q25)</f>
        <v>6147</v>
      </c>
      <c r="R33" s="25">
        <f>(Q33/Q31)*100</f>
        <v>65.12342409153511</v>
      </c>
      <c r="S33" s="27"/>
    </row>
    <row r="34" spans="1:19" ht="9">
      <c r="A34" s="20"/>
      <c r="B34" s="40"/>
      <c r="E34" s="40"/>
      <c r="H34" s="40"/>
      <c r="J34" s="27"/>
      <c r="K34" s="40"/>
      <c r="M34" s="27"/>
      <c r="N34" s="40"/>
      <c r="Q34" s="40"/>
      <c r="S34" s="27"/>
    </row>
    <row r="35" spans="1:19" ht="9">
      <c r="A35" s="20" t="s">
        <v>9</v>
      </c>
      <c r="B35" s="48">
        <v>2.95</v>
      </c>
      <c r="E35" s="40">
        <v>3.26</v>
      </c>
      <c r="H35" s="40">
        <v>3.26</v>
      </c>
      <c r="J35" s="27"/>
      <c r="K35" s="40">
        <v>3.28</v>
      </c>
      <c r="M35" s="27"/>
      <c r="N35" s="40">
        <v>2.76</v>
      </c>
      <c r="Q35" s="48">
        <v>3.3</v>
      </c>
      <c r="S35" s="27"/>
    </row>
    <row r="36" spans="1:19" ht="9">
      <c r="A36" s="20"/>
      <c r="B36" s="40"/>
      <c r="E36" s="40"/>
      <c r="H36" s="40"/>
      <c r="J36" s="27"/>
      <c r="K36" s="40"/>
      <c r="M36" s="27"/>
      <c r="N36" s="40"/>
      <c r="Q36" s="40"/>
      <c r="S36" s="27"/>
    </row>
    <row r="37" spans="1:19" ht="9">
      <c r="A37" s="20" t="s">
        <v>10</v>
      </c>
      <c r="B37" s="48">
        <v>1.34</v>
      </c>
      <c r="E37" s="40">
        <v>1.25</v>
      </c>
      <c r="H37" s="40">
        <v>1.24</v>
      </c>
      <c r="J37" s="27"/>
      <c r="K37" s="51">
        <v>1.25</v>
      </c>
      <c r="M37" s="27"/>
      <c r="N37" s="40">
        <v>1.33</v>
      </c>
      <c r="Q37" s="48">
        <v>1.47</v>
      </c>
      <c r="S37" s="27"/>
    </row>
    <row r="38" spans="1:19" ht="9">
      <c r="A38" s="20"/>
      <c r="B38" s="40"/>
      <c r="E38" s="40"/>
      <c r="H38" s="40"/>
      <c r="J38" s="30"/>
      <c r="K38" s="40"/>
      <c r="M38" s="27"/>
      <c r="N38" s="19"/>
      <c r="O38" s="38"/>
      <c r="P38" s="38"/>
      <c r="Q38" s="19"/>
      <c r="R38" s="38"/>
      <c r="S38" s="30"/>
    </row>
    <row r="39" spans="1:19" ht="9">
      <c r="A39" s="45"/>
      <c r="B39" s="36"/>
      <c r="C39" s="37"/>
      <c r="D39" s="26"/>
      <c r="E39" s="36"/>
      <c r="F39" s="37"/>
      <c r="G39" s="37"/>
      <c r="H39" s="36"/>
      <c r="I39" s="37"/>
      <c r="J39" s="37"/>
      <c r="K39" s="68"/>
      <c r="L39" s="69"/>
      <c r="M39" s="69"/>
      <c r="N39" s="36"/>
      <c r="O39" s="37"/>
      <c r="P39" s="37"/>
      <c r="Q39" s="36"/>
      <c r="R39" s="37"/>
      <c r="S39" s="26"/>
    </row>
    <row r="40" spans="1:19" ht="30" customHeight="1">
      <c r="A40" s="12" t="s">
        <v>0</v>
      </c>
      <c r="B40" s="70" t="s">
        <v>44</v>
      </c>
      <c r="C40" s="71"/>
      <c r="D40" s="72"/>
      <c r="E40" s="8" t="s">
        <v>30</v>
      </c>
      <c r="F40" s="9"/>
      <c r="G40" s="10"/>
      <c r="H40" s="8" t="s">
        <v>31</v>
      </c>
      <c r="I40" s="9"/>
      <c r="J40" s="10"/>
      <c r="K40" s="8" t="s">
        <v>42</v>
      </c>
      <c r="L40" s="9"/>
      <c r="M40" s="30"/>
      <c r="N40" s="8" t="s">
        <v>32</v>
      </c>
      <c r="O40" s="9"/>
      <c r="P40" s="30"/>
      <c r="Q40" s="8" t="s">
        <v>33</v>
      </c>
      <c r="R40" s="9"/>
      <c r="S40" s="30"/>
    </row>
    <row r="41" spans="1:19" ht="9">
      <c r="A41" s="44"/>
      <c r="B41" s="53" t="s">
        <v>7</v>
      </c>
      <c r="C41" s="54" t="s">
        <v>6</v>
      </c>
      <c r="D41" s="54"/>
      <c r="E41" s="14" t="s">
        <v>7</v>
      </c>
      <c r="F41" s="15" t="s">
        <v>6</v>
      </c>
      <c r="G41" s="15"/>
      <c r="H41" s="14" t="s">
        <v>7</v>
      </c>
      <c r="I41" s="15" t="s">
        <v>6</v>
      </c>
      <c r="J41" s="47"/>
      <c r="K41" s="14" t="s">
        <v>7</v>
      </c>
      <c r="L41" s="15" t="s">
        <v>6</v>
      </c>
      <c r="M41" s="30"/>
      <c r="N41" s="14" t="s">
        <v>7</v>
      </c>
      <c r="O41" s="15" t="s">
        <v>6</v>
      </c>
      <c r="P41" s="30"/>
      <c r="Q41" s="14" t="s">
        <v>7</v>
      </c>
      <c r="R41" s="15" t="s">
        <v>6</v>
      </c>
      <c r="S41" s="30"/>
    </row>
    <row r="42" spans="1:19" ht="9">
      <c r="A42" s="20">
        <v>5</v>
      </c>
      <c r="B42" s="73">
        <v>4587</v>
      </c>
      <c r="C42" s="56">
        <f>(B42/B48)*100</f>
        <v>23.82609599002701</v>
      </c>
      <c r="D42" s="74"/>
      <c r="E42" s="41">
        <v>11699</v>
      </c>
      <c r="F42" s="25">
        <f>(E42/E48)*100</f>
        <v>22.571434083849436</v>
      </c>
      <c r="H42" s="41">
        <v>21464</v>
      </c>
      <c r="I42" s="25">
        <f>(H42/H48)*100</f>
        <v>28.911637931034484</v>
      </c>
      <c r="J42" s="27"/>
      <c r="K42" s="41">
        <v>2940</v>
      </c>
      <c r="L42" s="25">
        <f>(K42/K48)*100</f>
        <v>8.907201502711546</v>
      </c>
      <c r="M42" s="27"/>
      <c r="N42" s="41">
        <v>1092</v>
      </c>
      <c r="O42" s="25">
        <f>(N42/N48)*100</f>
        <v>10.02294630564479</v>
      </c>
      <c r="P42" s="27"/>
      <c r="Q42" s="41">
        <v>5572</v>
      </c>
      <c r="R42" s="25">
        <f>(Q42/Q48)*100</f>
        <v>11.183365446371226</v>
      </c>
      <c r="S42" s="27"/>
    </row>
    <row r="43" spans="1:19" ht="9">
      <c r="A43" s="20">
        <v>4</v>
      </c>
      <c r="B43" s="73">
        <v>4398</v>
      </c>
      <c r="C43" s="56">
        <f>(B43/B48)*100</f>
        <v>22.844379804695617</v>
      </c>
      <c r="D43" s="74"/>
      <c r="E43" s="41">
        <v>13306</v>
      </c>
      <c r="F43" s="25">
        <f>(E43/E48)*100</f>
        <v>25.671895197854568</v>
      </c>
      <c r="H43" s="41">
        <v>19196</v>
      </c>
      <c r="I43" s="25">
        <f>(H43/H48)*100</f>
        <v>25.856681034482758</v>
      </c>
      <c r="J43" s="27"/>
      <c r="K43" s="41">
        <v>6138</v>
      </c>
      <c r="L43" s="25">
        <f>(K43/K48)*100</f>
        <v>18.596055382191658</v>
      </c>
      <c r="M43" s="27"/>
      <c r="N43" s="41">
        <v>2775</v>
      </c>
      <c r="O43" s="25">
        <f>(N43/N48)*100</f>
        <v>25.470399265718218</v>
      </c>
      <c r="P43" s="27"/>
      <c r="Q43" s="41">
        <v>10864</v>
      </c>
      <c r="R43" s="25">
        <f>(Q43/Q48)*100</f>
        <v>21.80475272960822</v>
      </c>
      <c r="S43" s="27"/>
    </row>
    <row r="44" spans="1:19" ht="9">
      <c r="A44" s="20">
        <v>3</v>
      </c>
      <c r="B44" s="73">
        <v>4123</v>
      </c>
      <c r="C44" s="56">
        <f>(B44/B48)*100</f>
        <v>21.415956783710783</v>
      </c>
      <c r="D44" s="74"/>
      <c r="E44" s="41">
        <v>12512</v>
      </c>
      <c r="F44" s="25">
        <f>(E44/E48)*100</f>
        <v>24.139993440219172</v>
      </c>
      <c r="H44" s="41">
        <v>16599</v>
      </c>
      <c r="I44" s="25">
        <f>(H44/H48)*100</f>
        <v>22.358566810344826</v>
      </c>
      <c r="J44" s="27"/>
      <c r="K44" s="41">
        <v>10073</v>
      </c>
      <c r="L44" s="25">
        <f>(K44/K48)*100</f>
        <v>30.517768958099794</v>
      </c>
      <c r="M44" s="27"/>
      <c r="N44" s="41">
        <v>4424</v>
      </c>
      <c r="O44" s="25">
        <f>(N44/N48)*100</f>
        <v>40.605782469022486</v>
      </c>
      <c r="P44" s="27"/>
      <c r="Q44" s="41">
        <v>11904</v>
      </c>
      <c r="R44" s="25">
        <f>(Q44/Q48)*100</f>
        <v>23.892100192678228</v>
      </c>
      <c r="S44" s="27"/>
    </row>
    <row r="45" spans="1:19" ht="9">
      <c r="A45" s="20">
        <v>2</v>
      </c>
      <c r="B45" s="73">
        <v>2963</v>
      </c>
      <c r="C45" s="56">
        <f>(B45/B48)*100</f>
        <v>15.390608767920217</v>
      </c>
      <c r="D45" s="74"/>
      <c r="E45" s="41">
        <v>8897</v>
      </c>
      <c r="F45" s="25">
        <f>(E45/E48)*100</f>
        <v>17.16540294418398</v>
      </c>
      <c r="H45" s="41">
        <v>10287</v>
      </c>
      <c r="I45" s="25">
        <f>(H45/H48)*100</f>
        <v>13.856411637931036</v>
      </c>
      <c r="J45" s="27"/>
      <c r="K45" s="41">
        <v>8246</v>
      </c>
      <c r="L45" s="25">
        <f>(K45/K48)*100</f>
        <v>24.982579452843336</v>
      </c>
      <c r="M45" s="27"/>
      <c r="N45" s="41">
        <v>1875</v>
      </c>
      <c r="O45" s="25">
        <f>(N45/N48)*100</f>
        <v>17.20972923359339</v>
      </c>
      <c r="P45" s="27"/>
      <c r="Q45" s="41">
        <v>9557</v>
      </c>
      <c r="R45" s="25">
        <f>(Q45/Q48)*100</f>
        <v>19.181518946692357</v>
      </c>
      <c r="S45" s="27"/>
    </row>
    <row r="46" spans="1:19" ht="9">
      <c r="A46" s="20">
        <v>1</v>
      </c>
      <c r="B46" s="73">
        <v>3181</v>
      </c>
      <c r="C46" s="56">
        <f>(B46/B48)*100</f>
        <v>16.522958653646374</v>
      </c>
      <c r="D46" s="74"/>
      <c r="E46" s="41">
        <v>5417</v>
      </c>
      <c r="F46" s="25">
        <f>(E46/E48)*100</f>
        <v>10.451274333892844</v>
      </c>
      <c r="H46" s="41">
        <v>6694</v>
      </c>
      <c r="I46" s="25">
        <f>(H46/H48)*100</f>
        <v>9.016702586206897</v>
      </c>
      <c r="J46" s="27"/>
      <c r="K46" s="41">
        <v>5610</v>
      </c>
      <c r="L46" s="25">
        <f>(K46/K48)*100</f>
        <v>16.996394704153666</v>
      </c>
      <c r="M46" s="27"/>
      <c r="N46" s="41">
        <v>729</v>
      </c>
      <c r="O46" s="25">
        <f>(N46/N48)*100</f>
        <v>6.691142726021111</v>
      </c>
      <c r="P46" s="27"/>
      <c r="Q46" s="41">
        <v>11927</v>
      </c>
      <c r="R46" s="25">
        <f>(Q46/Q48)*100</f>
        <v>23.93826268464997</v>
      </c>
      <c r="S46" s="27"/>
    </row>
    <row r="47" spans="1:19" ht="9">
      <c r="A47" s="20"/>
      <c r="B47" s="73"/>
      <c r="C47" s="57"/>
      <c r="D47" s="74"/>
      <c r="E47" s="41"/>
      <c r="F47" s="17"/>
      <c r="H47" s="41"/>
      <c r="I47" s="17"/>
      <c r="J47" s="27"/>
      <c r="K47" s="41"/>
      <c r="L47" s="17"/>
      <c r="M47" s="27"/>
      <c r="N47" s="41"/>
      <c r="O47" s="17"/>
      <c r="P47" s="27"/>
      <c r="Q47" s="41"/>
      <c r="R47" s="17"/>
      <c r="S47" s="27"/>
    </row>
    <row r="48" spans="1:19" ht="9">
      <c r="A48" s="20" t="s">
        <v>37</v>
      </c>
      <c r="B48" s="73">
        <f>SUM(B42:B47)</f>
        <v>19252</v>
      </c>
      <c r="C48" s="57"/>
      <c r="D48" s="74"/>
      <c r="E48" s="41">
        <f>SUM(E42:E47)</f>
        <v>51831</v>
      </c>
      <c r="F48" s="17"/>
      <c r="H48" s="41">
        <f>SUM(H42:H47)</f>
        <v>74240</v>
      </c>
      <c r="I48" s="17"/>
      <c r="J48" s="27"/>
      <c r="K48" s="41">
        <f>SUM(K42:K47)</f>
        <v>33007</v>
      </c>
      <c r="L48" s="17"/>
      <c r="M48" s="27"/>
      <c r="N48" s="41">
        <f>SUM(N42:N47)</f>
        <v>10895</v>
      </c>
      <c r="O48" s="17"/>
      <c r="P48" s="27"/>
      <c r="Q48" s="41">
        <f>SUM(Q42:Q47)</f>
        <v>49824</v>
      </c>
      <c r="R48" s="17"/>
      <c r="S48" s="27"/>
    </row>
    <row r="49" spans="1:19" ht="9">
      <c r="A49" s="20"/>
      <c r="B49" s="73"/>
      <c r="C49" s="56"/>
      <c r="D49" s="74"/>
      <c r="E49" s="41"/>
      <c r="F49" s="25"/>
      <c r="H49" s="41"/>
      <c r="I49" s="25"/>
      <c r="J49" s="27"/>
      <c r="K49" s="41"/>
      <c r="L49" s="25"/>
      <c r="M49" s="27"/>
      <c r="N49" s="41"/>
      <c r="O49" s="25"/>
      <c r="P49" s="27"/>
      <c r="Q49" s="41"/>
      <c r="R49" s="25"/>
      <c r="S49" s="27"/>
    </row>
    <row r="50" spans="1:19" ht="9">
      <c r="A50" s="20" t="s">
        <v>8</v>
      </c>
      <c r="B50" s="55">
        <f>SUM(B44+B43+B42)</f>
        <v>13108</v>
      </c>
      <c r="C50" s="56">
        <f>(B50/B48)*100</f>
        <v>68.0864325784334</v>
      </c>
      <c r="D50" s="74"/>
      <c r="E50" s="16">
        <f>SUM(E44+E43+E42)</f>
        <v>37517</v>
      </c>
      <c r="F50" s="25">
        <f>(E50/E48)*100</f>
        <v>72.38332272192316</v>
      </c>
      <c r="H50" s="16">
        <f>SUM(H44+H43+H42)</f>
        <v>57259</v>
      </c>
      <c r="I50" s="25">
        <f>(H50/H48)*100</f>
        <v>77.12688577586206</v>
      </c>
      <c r="J50" s="27"/>
      <c r="K50" s="16">
        <f>SUM(K44+K43+K42)</f>
        <v>19151</v>
      </c>
      <c r="L50" s="25">
        <f>(K50/K48)*100</f>
        <v>58.021025843003</v>
      </c>
      <c r="M50" s="27"/>
      <c r="N50" s="16">
        <f>SUM(N44+N43+N42)</f>
        <v>8291</v>
      </c>
      <c r="O50" s="25">
        <f>(N50/N48)*100</f>
        <v>76.0991280403855</v>
      </c>
      <c r="P50" s="27"/>
      <c r="Q50" s="16">
        <f>SUM(Q44+Q43+Q42)</f>
        <v>28340</v>
      </c>
      <c r="R50" s="25">
        <f>(Q50/Q48)*100</f>
        <v>56.88021836865767</v>
      </c>
      <c r="S50" s="27"/>
    </row>
    <row r="51" spans="1:19" ht="9">
      <c r="A51" s="20"/>
      <c r="B51" s="75"/>
      <c r="C51" s="74"/>
      <c r="D51" s="74"/>
      <c r="E51" s="40"/>
      <c r="H51" s="40"/>
      <c r="J51" s="27"/>
      <c r="K51" s="40"/>
      <c r="M51" s="27"/>
      <c r="N51" s="40"/>
      <c r="P51" s="27"/>
      <c r="Q51" s="40"/>
      <c r="S51" s="27"/>
    </row>
    <row r="52" spans="1:19" ht="9">
      <c r="A52" s="20" t="s">
        <v>9</v>
      </c>
      <c r="B52" s="75">
        <v>3.22</v>
      </c>
      <c r="C52" s="74"/>
      <c r="D52" s="74"/>
      <c r="E52" s="40">
        <v>3.33</v>
      </c>
      <c r="H52" s="40">
        <v>3.52</v>
      </c>
      <c r="J52" s="27"/>
      <c r="K52" s="40">
        <v>2.77</v>
      </c>
      <c r="M52" s="27"/>
      <c r="N52" s="40">
        <v>3.15</v>
      </c>
      <c r="P52" s="27"/>
      <c r="Q52" s="40">
        <v>2.77</v>
      </c>
      <c r="S52" s="27"/>
    </row>
    <row r="53" spans="1:19" ht="9">
      <c r="A53" s="20"/>
      <c r="B53" s="75"/>
      <c r="C53" s="74"/>
      <c r="D53" s="74"/>
      <c r="E53" s="40"/>
      <c r="H53" s="40"/>
      <c r="J53" s="27"/>
      <c r="K53" s="40"/>
      <c r="M53" s="27"/>
      <c r="N53" s="40"/>
      <c r="P53" s="27"/>
      <c r="Q53" s="40"/>
      <c r="S53" s="27"/>
    </row>
    <row r="54" spans="1:19" ht="9">
      <c r="A54" s="20" t="s">
        <v>10</v>
      </c>
      <c r="B54" s="79">
        <v>1.4</v>
      </c>
      <c r="C54" s="74"/>
      <c r="D54" s="74"/>
      <c r="E54" s="40">
        <v>1.28</v>
      </c>
      <c r="H54" s="48">
        <v>1.28</v>
      </c>
      <c r="J54" s="27"/>
      <c r="K54" s="40">
        <v>1.19</v>
      </c>
      <c r="M54" s="27"/>
      <c r="N54" s="40">
        <v>1.04</v>
      </c>
      <c r="P54" s="27"/>
      <c r="Q54" s="40">
        <v>1.33</v>
      </c>
      <c r="S54" s="27"/>
    </row>
    <row r="55" spans="1:19" ht="9">
      <c r="A55" s="44"/>
      <c r="B55" s="76"/>
      <c r="C55" s="77"/>
      <c r="D55" s="77"/>
      <c r="E55" s="19"/>
      <c r="F55" s="38"/>
      <c r="G55" s="38"/>
      <c r="H55" s="19"/>
      <c r="I55" s="38"/>
      <c r="J55" s="30"/>
      <c r="K55" s="19"/>
      <c r="L55" s="38"/>
      <c r="M55" s="30"/>
      <c r="N55" s="19"/>
      <c r="O55" s="38"/>
      <c r="P55" s="30"/>
      <c r="Q55" s="19"/>
      <c r="R55" s="38"/>
      <c r="S55" s="30"/>
    </row>
    <row r="56" spans="1:19" ht="9">
      <c r="A56" s="45"/>
      <c r="B56" s="36"/>
      <c r="C56" s="37"/>
      <c r="D56" s="26"/>
      <c r="E56" s="36"/>
      <c r="F56" s="37"/>
      <c r="G56" s="26"/>
      <c r="H56" s="36"/>
      <c r="I56" s="37"/>
      <c r="J56" s="26"/>
      <c r="K56" s="36"/>
      <c r="L56" s="37"/>
      <c r="M56" s="26"/>
      <c r="N56" s="36"/>
      <c r="O56" s="37"/>
      <c r="P56" s="26"/>
      <c r="Q56" s="6"/>
      <c r="R56" s="7"/>
      <c r="S56" s="7"/>
    </row>
    <row r="57" spans="1:19" ht="30" customHeight="1">
      <c r="A57" s="12" t="s">
        <v>0</v>
      </c>
      <c r="B57" s="8" t="s">
        <v>50</v>
      </c>
      <c r="C57" s="9"/>
      <c r="D57" s="30"/>
      <c r="E57" s="8" t="s">
        <v>51</v>
      </c>
      <c r="F57" s="9"/>
      <c r="G57" s="30"/>
      <c r="H57" s="8" t="s">
        <v>52</v>
      </c>
      <c r="I57" s="9"/>
      <c r="J57" s="30"/>
      <c r="K57" s="8" t="s">
        <v>34</v>
      </c>
      <c r="L57" s="9"/>
      <c r="M57" s="30"/>
      <c r="N57" s="8" t="s">
        <v>39</v>
      </c>
      <c r="O57" s="9"/>
      <c r="P57" s="30"/>
      <c r="Q57" s="82"/>
      <c r="R57" s="83"/>
      <c r="S57" s="83"/>
    </row>
    <row r="58" spans="1:19" ht="9">
      <c r="A58" s="44"/>
      <c r="B58" s="14" t="s">
        <v>7</v>
      </c>
      <c r="C58" s="15" t="s">
        <v>6</v>
      </c>
      <c r="D58" s="30"/>
      <c r="E58" s="14" t="s">
        <v>7</v>
      </c>
      <c r="F58" s="15" t="s">
        <v>6</v>
      </c>
      <c r="G58" s="30"/>
      <c r="H58" s="14" t="s">
        <v>7</v>
      </c>
      <c r="I58" s="15" t="s">
        <v>6</v>
      </c>
      <c r="J58" s="30"/>
      <c r="K58" s="14" t="s">
        <v>7</v>
      </c>
      <c r="L58" s="15" t="s">
        <v>6</v>
      </c>
      <c r="M58" s="30"/>
      <c r="N58" s="14" t="s">
        <v>7</v>
      </c>
      <c r="O58" s="15" t="s">
        <v>6</v>
      </c>
      <c r="P58" s="30"/>
      <c r="Q58" s="18"/>
      <c r="R58" s="17"/>
      <c r="S58" s="17"/>
    </row>
    <row r="59" spans="1:19" ht="9">
      <c r="A59" s="20">
        <v>5</v>
      </c>
      <c r="B59" s="41">
        <v>1242</v>
      </c>
      <c r="C59" s="25">
        <f>(B59/B65)*100</f>
        <v>12.454873646209386</v>
      </c>
      <c r="D59" s="27"/>
      <c r="E59" s="41">
        <v>658</v>
      </c>
      <c r="F59" s="25">
        <f>(E59/E65)*100</f>
        <v>9.177126917712691</v>
      </c>
      <c r="G59" s="27"/>
      <c r="H59" s="41">
        <v>183</v>
      </c>
      <c r="I59" s="25">
        <f>(H59/H65)*100</f>
        <v>13.475699558173785</v>
      </c>
      <c r="J59" s="27"/>
      <c r="K59" s="41">
        <v>25104</v>
      </c>
      <c r="L59" s="25">
        <f>(K59/K65)*100</f>
        <v>11.02227373911669</v>
      </c>
      <c r="M59" s="27"/>
      <c r="N59" s="41">
        <v>2216</v>
      </c>
      <c r="O59" s="25">
        <f>(N59/N65)*100</f>
        <v>10.575041756144119</v>
      </c>
      <c r="P59" s="27"/>
      <c r="Q59" s="16"/>
      <c r="R59" s="25"/>
      <c r="S59" s="24"/>
    </row>
    <row r="60" spans="1:19" ht="9">
      <c r="A60" s="20">
        <v>4</v>
      </c>
      <c r="B60" s="41">
        <v>2628</v>
      </c>
      <c r="C60" s="25">
        <f>(B60/B65)*100</f>
        <v>26.353790613718413</v>
      </c>
      <c r="D60" s="27"/>
      <c r="E60" s="41">
        <v>1371</v>
      </c>
      <c r="F60" s="25">
        <f>(E60/E65)*100</f>
        <v>19.121338912133893</v>
      </c>
      <c r="G60" s="27"/>
      <c r="H60" s="41">
        <v>260</v>
      </c>
      <c r="I60" s="25">
        <f>(H60/H65)*100</f>
        <v>19.145802650957293</v>
      </c>
      <c r="J60" s="27"/>
      <c r="K60" s="41">
        <v>45403</v>
      </c>
      <c r="L60" s="25">
        <f>(K60/K65)*100</f>
        <v>19.934842836883167</v>
      </c>
      <c r="M60" s="27"/>
      <c r="N60" s="41">
        <v>3679</v>
      </c>
      <c r="O60" s="25">
        <f>(N60/N65)*100</f>
        <v>17.556669052732044</v>
      </c>
      <c r="P60" s="27"/>
      <c r="Q60" s="16"/>
      <c r="R60" s="25"/>
      <c r="S60" s="24"/>
    </row>
    <row r="61" spans="1:19" ht="9">
      <c r="A61" s="20">
        <v>3</v>
      </c>
      <c r="B61" s="41">
        <v>3754</v>
      </c>
      <c r="C61" s="25">
        <f>(B61/B65)*100</f>
        <v>37.645407139991974</v>
      </c>
      <c r="D61" s="27"/>
      <c r="E61" s="41">
        <v>2615</v>
      </c>
      <c r="F61" s="25">
        <f>(E61/E65)*100</f>
        <v>36.47140864714086</v>
      </c>
      <c r="G61" s="27"/>
      <c r="H61" s="41">
        <v>467</v>
      </c>
      <c r="I61" s="25">
        <f>(H61/H65)*100</f>
        <v>34.38880706921944</v>
      </c>
      <c r="J61" s="27"/>
      <c r="K61" s="41">
        <v>51843</v>
      </c>
      <c r="L61" s="25">
        <f>(K61/K65)*100</f>
        <v>22.762417840066387</v>
      </c>
      <c r="M61" s="27"/>
      <c r="N61" s="41">
        <v>6060</v>
      </c>
      <c r="O61" s="25">
        <f>(N61/N65)*100</f>
        <v>28.919112383679312</v>
      </c>
      <c r="P61" s="27"/>
      <c r="Q61" s="16"/>
      <c r="R61" s="25"/>
      <c r="S61" s="24"/>
    </row>
    <row r="62" spans="1:19" ht="9">
      <c r="A62" s="20">
        <v>2</v>
      </c>
      <c r="B62" s="41">
        <v>2143</v>
      </c>
      <c r="C62" s="25">
        <f>(B62/B65)*100</f>
        <v>21.490172482952268</v>
      </c>
      <c r="D62" s="27"/>
      <c r="E62" s="41">
        <v>1900</v>
      </c>
      <c r="F62" s="25">
        <f>(E62/E65)*100</f>
        <v>26.499302649930268</v>
      </c>
      <c r="G62" s="27"/>
      <c r="H62" s="41">
        <v>367</v>
      </c>
      <c r="I62" s="25">
        <f>(H62/H65)*100</f>
        <v>27.02503681885125</v>
      </c>
      <c r="J62" s="27"/>
      <c r="K62" s="41">
        <v>72375</v>
      </c>
      <c r="L62" s="25">
        <f>(K62/K65)*100</f>
        <v>31.77728895269959</v>
      </c>
      <c r="M62" s="27"/>
      <c r="N62" s="41">
        <v>5142</v>
      </c>
      <c r="O62" s="25">
        <f>(N62/N65)*100</f>
        <v>24.53829634931997</v>
      </c>
      <c r="P62" s="27"/>
      <c r="Q62" s="16"/>
      <c r="R62" s="25"/>
      <c r="S62" s="24"/>
    </row>
    <row r="63" spans="1:19" ht="9">
      <c r="A63" s="20">
        <v>1</v>
      </c>
      <c r="B63" s="41">
        <v>205</v>
      </c>
      <c r="C63" s="25">
        <f>(B63/B65)*100</f>
        <v>2.055756117127958</v>
      </c>
      <c r="D63" s="27"/>
      <c r="E63" s="41">
        <v>626</v>
      </c>
      <c r="F63" s="25">
        <f>(E63/E65)*100</f>
        <v>8.730822873082287</v>
      </c>
      <c r="G63" s="27"/>
      <c r="H63" s="41">
        <v>81</v>
      </c>
      <c r="I63" s="25">
        <f>(H63/H65)*100</f>
        <v>5.964653902798233</v>
      </c>
      <c r="J63" s="27"/>
      <c r="K63" s="41">
        <v>33032</v>
      </c>
      <c r="L63" s="25">
        <f>(K63/K65)*100</f>
        <v>14.503176631234165</v>
      </c>
      <c r="M63" s="27"/>
      <c r="N63" s="41">
        <v>3858</v>
      </c>
      <c r="O63" s="25">
        <f>(N63/N65)*100</f>
        <v>18.410880458124552</v>
      </c>
      <c r="P63" s="27"/>
      <c r="Q63" s="16"/>
      <c r="R63" s="25"/>
      <c r="S63" s="24"/>
    </row>
    <row r="64" spans="1:19" ht="9">
      <c r="A64" s="20"/>
      <c r="B64" s="41"/>
      <c r="C64" s="17"/>
      <c r="D64" s="27"/>
      <c r="E64" s="41"/>
      <c r="F64" s="17"/>
      <c r="G64" s="27"/>
      <c r="H64" s="41"/>
      <c r="I64" s="17"/>
      <c r="J64" s="27"/>
      <c r="K64" s="41"/>
      <c r="L64" s="17"/>
      <c r="M64" s="27"/>
      <c r="N64" s="41"/>
      <c r="O64" s="17"/>
      <c r="P64" s="27"/>
      <c r="Q64" s="16"/>
      <c r="R64" s="17"/>
      <c r="S64" s="2"/>
    </row>
    <row r="65" spans="1:19" ht="9">
      <c r="A65" s="20" t="s">
        <v>37</v>
      </c>
      <c r="B65" s="41">
        <f>SUM(B59:B64)</f>
        <v>9972</v>
      </c>
      <c r="C65" s="17"/>
      <c r="D65" s="27"/>
      <c r="E65" s="41">
        <f>SUM(E59:E64)</f>
        <v>7170</v>
      </c>
      <c r="F65" s="17"/>
      <c r="G65" s="27"/>
      <c r="H65" s="41">
        <f>SUM(H59:H64)</f>
        <v>1358</v>
      </c>
      <c r="I65" s="17"/>
      <c r="J65" s="27"/>
      <c r="K65" s="41">
        <f>SUM(K59:K64)</f>
        <v>227757</v>
      </c>
      <c r="L65" s="17"/>
      <c r="M65" s="27"/>
      <c r="N65" s="41">
        <f>SUM(N59:N64)</f>
        <v>20955</v>
      </c>
      <c r="O65" s="17"/>
      <c r="P65" s="27"/>
      <c r="Q65" s="16"/>
      <c r="R65" s="17"/>
      <c r="S65" s="2"/>
    </row>
    <row r="66" spans="1:19" ht="9">
      <c r="A66" s="20"/>
      <c r="B66" s="41"/>
      <c r="C66" s="25"/>
      <c r="D66" s="27"/>
      <c r="E66" s="41"/>
      <c r="F66" s="25"/>
      <c r="G66" s="27"/>
      <c r="H66" s="41"/>
      <c r="I66" s="25"/>
      <c r="J66" s="27"/>
      <c r="K66" s="41"/>
      <c r="L66" s="25"/>
      <c r="M66" s="27"/>
      <c r="N66" s="41"/>
      <c r="O66" s="25"/>
      <c r="P66" s="27"/>
      <c r="Q66" s="16"/>
      <c r="R66" s="17"/>
      <c r="S66" s="2"/>
    </row>
    <row r="67" spans="1:19" ht="9">
      <c r="A67" s="20" t="s">
        <v>8</v>
      </c>
      <c r="B67" s="16">
        <f>SUM(B61+B60+B59)</f>
        <v>7624</v>
      </c>
      <c r="C67" s="25">
        <f>(B67/B65)*100</f>
        <v>76.45407139991977</v>
      </c>
      <c r="D67" s="27"/>
      <c r="E67" s="16">
        <f>SUM(E61+E60+E59)</f>
        <v>4644</v>
      </c>
      <c r="F67" s="25">
        <f>(E67/E65)*100</f>
        <v>64.76987447698744</v>
      </c>
      <c r="G67" s="27"/>
      <c r="H67" s="16">
        <f>SUM(H61+H60+H59)</f>
        <v>910</v>
      </c>
      <c r="I67" s="25">
        <f>(H67/H65)*100</f>
        <v>67.0103092783505</v>
      </c>
      <c r="J67" s="27"/>
      <c r="K67" s="16">
        <f>SUM(K61+K60+K59)</f>
        <v>122350</v>
      </c>
      <c r="L67" s="25">
        <f>(K67/K65)*100</f>
        <v>53.71953441606625</v>
      </c>
      <c r="M67" s="27"/>
      <c r="N67" s="16">
        <f>SUM(N61+N60+N59)</f>
        <v>11955</v>
      </c>
      <c r="O67" s="25">
        <f>(N67/N65)*100</f>
        <v>57.05082319255548</v>
      </c>
      <c r="P67" s="27"/>
      <c r="Q67" s="16"/>
      <c r="R67" s="25"/>
      <c r="S67" s="24"/>
    </row>
    <row r="68" spans="1:19" ht="9">
      <c r="A68" s="20"/>
      <c r="B68" s="40"/>
      <c r="D68" s="27"/>
      <c r="E68" s="40"/>
      <c r="G68" s="27"/>
      <c r="H68" s="40"/>
      <c r="J68" s="27"/>
      <c r="K68" s="40"/>
      <c r="M68" s="27"/>
      <c r="N68" s="40"/>
      <c r="P68" s="27"/>
      <c r="Q68" s="18"/>
      <c r="R68" s="17"/>
      <c r="S68" s="2"/>
    </row>
    <row r="69" spans="1:19" ht="9">
      <c r="A69" s="20" t="s">
        <v>9</v>
      </c>
      <c r="B69" s="48">
        <v>3.26</v>
      </c>
      <c r="D69" s="27"/>
      <c r="E69" s="40">
        <v>2.94</v>
      </c>
      <c r="G69" s="27"/>
      <c r="H69" s="40">
        <v>3.07</v>
      </c>
      <c r="J69" s="27"/>
      <c r="K69" s="40">
        <v>2.81</v>
      </c>
      <c r="M69" s="27"/>
      <c r="N69" s="40">
        <v>2.77</v>
      </c>
      <c r="P69" s="27"/>
      <c r="Q69" s="18"/>
      <c r="R69" s="17"/>
      <c r="S69" s="2"/>
    </row>
    <row r="70" spans="1:19" ht="9">
      <c r="A70" s="20"/>
      <c r="B70" s="40"/>
      <c r="D70" s="27"/>
      <c r="E70" s="40"/>
      <c r="G70" s="27"/>
      <c r="H70" s="40"/>
      <c r="J70" s="27"/>
      <c r="K70" s="40"/>
      <c r="M70" s="27"/>
      <c r="N70" s="40"/>
      <c r="P70" s="27"/>
      <c r="Q70" s="18"/>
      <c r="R70" s="17"/>
      <c r="S70" s="2"/>
    </row>
    <row r="71" spans="1:19" ht="9">
      <c r="A71" s="20" t="s">
        <v>10</v>
      </c>
      <c r="B71" s="48">
        <v>1</v>
      </c>
      <c r="D71" s="27"/>
      <c r="E71" s="40">
        <v>1.08</v>
      </c>
      <c r="G71" s="27"/>
      <c r="H71" s="40">
        <v>1.11</v>
      </c>
      <c r="J71" s="27"/>
      <c r="K71" s="40">
        <v>1.23</v>
      </c>
      <c r="M71" s="27"/>
      <c r="N71" s="40">
        <v>1.24</v>
      </c>
      <c r="P71" s="27"/>
      <c r="Q71" s="49"/>
      <c r="R71" s="17"/>
      <c r="S71" s="2"/>
    </row>
    <row r="72" spans="1:19" ht="9">
      <c r="A72" s="44"/>
      <c r="B72" s="19"/>
      <c r="C72" s="38"/>
      <c r="D72" s="30"/>
      <c r="E72" s="19"/>
      <c r="F72" s="38"/>
      <c r="G72" s="30"/>
      <c r="H72" s="19"/>
      <c r="I72" s="38"/>
      <c r="J72" s="30"/>
      <c r="K72" s="19"/>
      <c r="L72" s="38"/>
      <c r="M72" s="30"/>
      <c r="N72" s="19"/>
      <c r="O72" s="38"/>
      <c r="P72" s="30"/>
      <c r="Q72" s="18"/>
      <c r="R72" s="17"/>
      <c r="S72" s="17"/>
    </row>
    <row r="73" spans="17:19" ht="9">
      <c r="Q73" s="17"/>
      <c r="R73" s="17"/>
      <c r="S73" s="17"/>
    </row>
    <row r="74" ht="9">
      <c r="B74" s="34" t="s">
        <v>48</v>
      </c>
    </row>
    <row r="75" ht="9">
      <c r="B75" s="34" t="s">
        <v>36</v>
      </c>
    </row>
    <row r="76" ht="9">
      <c r="B76" s="34" t="s">
        <v>22</v>
      </c>
    </row>
    <row r="77" ht="9">
      <c r="B77" s="34" t="s">
        <v>23</v>
      </c>
    </row>
  </sheetData>
  <printOptions/>
  <pageMargins left="0.25" right="0.5" top="0.25" bottom="0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S. Giordano</dc:creator>
  <cp:keywords/>
  <dc:description/>
  <cp:lastModifiedBy>College Board</cp:lastModifiedBy>
  <cp:lastPrinted>2002-08-13T15:18:38Z</cp:lastPrinted>
  <dcterms:created xsi:type="dcterms:W3CDTF">1999-07-29T16:09:51Z</dcterms:created>
  <dcterms:modified xsi:type="dcterms:W3CDTF">2002-11-11T00:18:23Z</dcterms:modified>
  <cp:category/>
  <cp:version/>
  <cp:contentType/>
  <cp:contentStatus/>
</cp:coreProperties>
</file>