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Page 1" sheetId="1" r:id="rId1"/>
    <sheet name="Page 2" sheetId="2" r:id="rId2"/>
  </sheets>
  <definedNames>
    <definedName name="_xlnm.Print_Area" localSheetId="0">'Page 1'!$A$1:$M$55</definedName>
    <definedName name="_xlnm.Print_Area" localSheetId="1">'Page 2'!$A$1:$M$56</definedName>
    <definedName name="TitleRegion1.a2.m12.1">'Page 1'!$A$2</definedName>
    <definedName name="TitleRegion1.a2.m12.2">'Page 2'!$A$2</definedName>
    <definedName name="TitleRegion2.a14.m24.1">'Page 1'!$A$14</definedName>
    <definedName name="TitleRegion2.a14.m24.2">'Page 2'!$A$14</definedName>
    <definedName name="TitleRegion3.a26.m36.1">'Page 1'!$A$26</definedName>
    <definedName name="TitleRegion3.a26.m36.2">'Page 2'!$A$26</definedName>
    <definedName name="TitleRegion4.a38.c49.2">'Page 2'!$A$38</definedName>
    <definedName name="TitleRegion4.a38.m48.1">'Page 1'!$A$38</definedName>
  </definedNames>
  <calcPr fullCalcOnLoad="1"/>
</workbook>
</file>

<file path=xl/sharedStrings.xml><?xml version="1.0" encoding="utf-8"?>
<sst xmlns="http://schemas.openxmlformats.org/spreadsheetml/2006/main" count="193" uniqueCount="62">
  <si>
    <t>Calculus AB</t>
  </si>
  <si>
    <t>Calculus BC</t>
  </si>
  <si>
    <t>% At</t>
  </si>
  <si>
    <t>N</t>
  </si>
  <si>
    <t>Standard Deviation</t>
  </si>
  <si>
    <t>Chemistry</t>
  </si>
  <si>
    <t>Computer Science A</t>
  </si>
  <si>
    <t>Environmental Science</t>
  </si>
  <si>
    <t>European History</t>
  </si>
  <si>
    <t>Music Theory</t>
  </si>
  <si>
    <t>Psychology</t>
  </si>
  <si>
    <t>Statistics</t>
  </si>
  <si>
    <t>United States History</t>
  </si>
  <si>
    <t>Human Geography</t>
  </si>
  <si>
    <t>Number of Students</t>
  </si>
  <si>
    <t>World History</t>
  </si>
  <si>
    <t>Physics C Mechanics</t>
  </si>
  <si>
    <t>Spanish Language   (Total Group)</t>
  </si>
  <si>
    <t>3 or Higher / %</t>
  </si>
  <si>
    <t>Physics C E&amp;M</t>
  </si>
  <si>
    <t>Government &amp; Politics  Comparative</t>
  </si>
  <si>
    <t>Chinese Language   (Total Group)</t>
  </si>
  <si>
    <t>Economics - Macro</t>
  </si>
  <si>
    <t>Economics - Micro</t>
  </si>
  <si>
    <t>English Language</t>
  </si>
  <si>
    <t>English Literature</t>
  </si>
  <si>
    <t>Japanese Language (Total Group)</t>
  </si>
  <si>
    <t xml:space="preserve">Art History </t>
  </si>
  <si>
    <t xml:space="preserve">Biology </t>
  </si>
  <si>
    <t>Mean Score</t>
  </si>
  <si>
    <t>Calculus BC            Calculus AB Subscore</t>
  </si>
  <si>
    <t>Exam Score</t>
  </si>
  <si>
    <t xml:space="preserve">Latin </t>
  </si>
  <si>
    <t>Physics 1</t>
  </si>
  <si>
    <t>Physics 2</t>
  </si>
  <si>
    <t>Seminar</t>
  </si>
  <si>
    <t>French Language     (Total Group)</t>
  </si>
  <si>
    <t>German Language     (Total Group)</t>
  </si>
  <si>
    <t xml:space="preserve">Spanish Literature   </t>
  </si>
  <si>
    <t>Research</t>
  </si>
  <si>
    <t>Computer Science Principles</t>
  </si>
  <si>
    <t>Italian Language 
(Total Group)</t>
  </si>
  <si>
    <t>Government &amp; Politics United States</t>
  </si>
  <si>
    <t xml:space="preserve">    or hear the foreign language of the exam, or that they have lived for one month or more in a country where the language is spoken.  </t>
  </si>
  <si>
    <t xml:space="preserve">*** Standard students generally receive most of their foreign language training in U.S. schools. They did not indicate on their answer sheet that they regularly speak   </t>
  </si>
  <si>
    <t>German Language (Standard Group)***</t>
  </si>
  <si>
    <t>French Language (Standard Group)***</t>
  </si>
  <si>
    <t>Chinese Language (Standard Group)***</t>
  </si>
  <si>
    <t>Art and Design: Drawing**</t>
  </si>
  <si>
    <t>Art and Design:              2-D**</t>
  </si>
  <si>
    <t>Art and Design:              3-D**</t>
  </si>
  <si>
    <t>Spanish Language
 (Standard Group)***</t>
  </si>
  <si>
    <t>Italian Language (Standard Group)***</t>
  </si>
  <si>
    <t>Japanese Language (Standard Group)***</t>
  </si>
  <si>
    <t>** In 2020, the AP Studio Art Program was renamed AP Art and Design. The course names are Drawing, 2-D Art and Design, and 3-D Art and Design.</t>
  </si>
  <si>
    <t>3.01</t>
  </si>
  <si>
    <r>
      <t xml:space="preserve">STUDENT SCORE DISTRIBUTIONS* 
</t>
    </r>
    <r>
      <rPr>
        <b/>
        <sz val="14"/>
        <rFont val="Serifa Std 45 Light"/>
        <family val="1"/>
      </rPr>
      <t>AP Exams - May 2022</t>
    </r>
  </si>
  <si>
    <t>0.91</t>
  </si>
  <si>
    <r>
      <t xml:space="preserve">STUDENT SCORE DISTRIBUTIONS* 
</t>
    </r>
    <r>
      <rPr>
        <b/>
        <sz val="14"/>
        <rFont val="Serifa Std 45 Light"/>
        <family val="1"/>
      </rPr>
      <t>AP Exams - May 2022 (continued)</t>
    </r>
  </si>
  <si>
    <t>Music Theory 
Aural Subscore</t>
  </si>
  <si>
    <t>Music Theory 
Nonaural Subscore</t>
  </si>
  <si>
    <t xml:space="preserve"> * This table reflects 4,762,347 AP Exams taken by 2,659,914 students from 22,977 secondary schools.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</si>
</sst>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7"/>
      <name val="Serifa Std 45 Light"/>
      <family val="1"/>
    </font>
    <font>
      <b/>
      <sz val="16"/>
      <name val="Serifa Std 45 Light"/>
      <family val="1"/>
    </font>
    <font>
      <b/>
      <sz val="14"/>
      <name val="Serifa Std 45 Light"/>
      <family val="1"/>
    </font>
    <font>
      <sz val="7"/>
      <name val="Univers LT Std 45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9"/>
      <name val="Univers LT Std 45 Light"/>
      <family val="2"/>
    </font>
    <font>
      <sz val="7"/>
      <color indexed="9"/>
      <name val="Arial"/>
      <family val="2"/>
    </font>
    <font>
      <sz val="7"/>
      <color indexed="8"/>
      <name val="Univers LT Std 45 Light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/>
      <name val="Univers LT Std 45 Light"/>
      <family val="2"/>
    </font>
    <font>
      <sz val="7"/>
      <color theme="0"/>
      <name val="Arial"/>
      <family val="2"/>
    </font>
    <font>
      <sz val="7"/>
      <color theme="1"/>
      <name val="Univers LT Std 45 Light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4" xfId="0" applyFont="1" applyFill="1" applyBorder="1" applyAlignment="1">
      <alignment horizontal="centerContinuous" wrapText="1"/>
    </xf>
    <xf numFmtId="0" fontId="6" fillId="0" borderId="12" xfId="0" applyFont="1" applyFill="1" applyBorder="1" applyAlignment="1">
      <alignment horizontal="right" indent="1"/>
    </xf>
    <xf numFmtId="0" fontId="6" fillId="0" borderId="13" xfId="0" applyFont="1" applyFill="1" applyBorder="1" applyAlignment="1">
      <alignment horizontal="right" indent="1"/>
    </xf>
    <xf numFmtId="0" fontId="6" fillId="0" borderId="0" xfId="0" applyFont="1" applyFill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Continuous" wrapText="1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6" fillId="0" borderId="18" xfId="0" applyFont="1" applyFill="1" applyBorder="1" applyAlignment="1">
      <alignment horizontal="center" wrapText="1"/>
    </xf>
    <xf numFmtId="0" fontId="48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 indent="1"/>
    </xf>
    <xf numFmtId="0" fontId="6" fillId="0" borderId="2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8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2" fontId="50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 quotePrefix="1">
      <alignment horizontal="center"/>
    </xf>
    <xf numFmtId="0" fontId="6" fillId="0" borderId="21" xfId="0" applyFont="1" applyFill="1" applyBorder="1" applyAlignment="1">
      <alignment horizontal="centerContinuous" wrapText="1"/>
    </xf>
    <xf numFmtId="0" fontId="6" fillId="0" borderId="22" xfId="0" applyFont="1" applyFill="1" applyBorder="1" applyAlignment="1">
      <alignment horizontal="centerContinuous" wrapText="1"/>
    </xf>
    <xf numFmtId="2" fontId="6" fillId="0" borderId="10" xfId="0" applyNumberFormat="1" applyFont="1" applyFill="1" applyBorder="1" applyAlignment="1" quotePrefix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49" fontId="50" fillId="0" borderId="10" xfId="0" applyNumberFormat="1" applyFont="1" applyFill="1" applyBorder="1" applyAlignment="1" quotePrefix="1">
      <alignment horizontal="center"/>
    </xf>
    <xf numFmtId="0" fontId="50" fillId="0" borderId="10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49" fontId="50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="130" zoomScaleNormal="130" zoomScalePageLayoutView="140" workbookViewId="0" topLeftCell="A1">
      <selection activeCell="D36" sqref="D36"/>
    </sheetView>
  </sheetViews>
  <sheetFormatPr defaultColWidth="0" defaultRowHeight="12.75" zeroHeight="1"/>
  <cols>
    <col min="1" max="1" width="14.28125" style="45" customWidth="1"/>
    <col min="2" max="2" width="7.7109375" style="6" customWidth="1"/>
    <col min="3" max="3" width="5.421875" style="6" bestFit="1" customWidth="1"/>
    <col min="4" max="4" width="6.7109375" style="6" bestFit="1" customWidth="1"/>
    <col min="5" max="5" width="7.28125" style="6" bestFit="1" customWidth="1"/>
    <col min="6" max="6" width="7.7109375" style="6" customWidth="1"/>
    <col min="7" max="7" width="6.28125" style="6" customWidth="1"/>
    <col min="8" max="8" width="7.7109375" style="6" customWidth="1"/>
    <col min="9" max="9" width="6.421875" style="6" customWidth="1"/>
    <col min="10" max="10" width="7.7109375" style="6" customWidth="1"/>
    <col min="11" max="11" width="6.7109375" style="6" customWidth="1"/>
    <col min="12" max="12" width="7.7109375" style="6" customWidth="1"/>
    <col min="13" max="13" width="7.28125" style="6" customWidth="1"/>
    <col min="14" max="14" width="9.28125" style="6" customWidth="1"/>
    <col min="15" max="16384" width="9.28125" style="6" hidden="1" customWidth="1"/>
  </cols>
  <sheetData>
    <row r="1" spans="1:13" s="32" customFormat="1" ht="42" customHeight="1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7" customHeight="1">
      <c r="A2" s="33" t="s">
        <v>31</v>
      </c>
      <c r="B2" s="72" t="s">
        <v>48</v>
      </c>
      <c r="C2" s="73"/>
      <c r="D2" s="72" t="s">
        <v>49</v>
      </c>
      <c r="E2" s="75"/>
      <c r="F2" s="72" t="s">
        <v>50</v>
      </c>
      <c r="G2" s="73"/>
      <c r="H2" s="72" t="s">
        <v>27</v>
      </c>
      <c r="I2" s="73"/>
      <c r="J2" s="72" t="s">
        <v>28</v>
      </c>
      <c r="K2" s="73"/>
      <c r="L2" s="72" t="s">
        <v>0</v>
      </c>
      <c r="M2" s="73"/>
    </row>
    <row r="3" spans="1:13" ht="9">
      <c r="A3" s="34"/>
      <c r="B3" s="13" t="s">
        <v>3</v>
      </c>
      <c r="C3" s="26" t="s">
        <v>2</v>
      </c>
      <c r="D3" s="13" t="s">
        <v>3</v>
      </c>
      <c r="E3" s="26" t="s">
        <v>2</v>
      </c>
      <c r="F3" s="13" t="s">
        <v>3</v>
      </c>
      <c r="G3" s="14" t="s">
        <v>2</v>
      </c>
      <c r="H3" s="13" t="s">
        <v>3</v>
      </c>
      <c r="I3" s="14" t="s">
        <v>2</v>
      </c>
      <c r="J3" s="13" t="s">
        <v>3</v>
      </c>
      <c r="K3" s="35" t="s">
        <v>2</v>
      </c>
      <c r="L3" s="13" t="s">
        <v>3</v>
      </c>
      <c r="M3" s="26" t="s">
        <v>2</v>
      </c>
    </row>
    <row r="4" spans="1:13" ht="12" customHeight="1">
      <c r="A4" s="36">
        <v>5</v>
      </c>
      <c r="B4" s="15">
        <v>2802</v>
      </c>
      <c r="C4" s="17">
        <f>(B4/B9)*100</f>
        <v>14.586153045288913</v>
      </c>
      <c r="D4" s="15">
        <v>4011</v>
      </c>
      <c r="E4" s="16">
        <f>(D4/D9)*100</f>
        <v>10.827372114995276</v>
      </c>
      <c r="F4" s="15">
        <v>346</v>
      </c>
      <c r="G4" s="16">
        <f>(F4/F9)*100</f>
        <v>6.4348149525757865</v>
      </c>
      <c r="H4" s="15">
        <v>2967</v>
      </c>
      <c r="I4" s="16">
        <f>(H4/H9)*100</f>
        <v>14.148783977110158</v>
      </c>
      <c r="J4" s="15">
        <v>35675</v>
      </c>
      <c r="K4" s="37">
        <f>(J4/J9)*100</f>
        <v>15.031305564216435</v>
      </c>
      <c r="L4" s="15">
        <v>54862</v>
      </c>
      <c r="M4" s="17">
        <f>(L4/L9)*100</f>
        <v>20.44404364416885</v>
      </c>
    </row>
    <row r="5" spans="1:13" ht="9">
      <c r="A5" s="36">
        <v>4</v>
      </c>
      <c r="B5" s="15">
        <v>7326</v>
      </c>
      <c r="C5" s="17">
        <f>(B5/B9)*100</f>
        <v>38.136387298282145</v>
      </c>
      <c r="D5" s="15">
        <v>13140</v>
      </c>
      <c r="E5" s="17">
        <f>(D5/D9)*100</f>
        <v>35.47037386961803</v>
      </c>
      <c r="F5" s="15">
        <v>1539</v>
      </c>
      <c r="G5" s="16">
        <f>(F5/F9)*100</f>
        <v>28.621908127208478</v>
      </c>
      <c r="H5" s="15">
        <v>4411</v>
      </c>
      <c r="I5" s="16">
        <f>(H5/H9)*100</f>
        <v>21.034811635670007</v>
      </c>
      <c r="J5" s="15">
        <v>54931</v>
      </c>
      <c r="K5" s="37">
        <f>(J5/J9)*100</f>
        <v>23.144629178639743</v>
      </c>
      <c r="L5" s="15">
        <v>43306</v>
      </c>
      <c r="M5" s="17">
        <f>(L5/L9)*100</f>
        <v>16.137759360839492</v>
      </c>
    </row>
    <row r="6" spans="1:13" ht="9">
      <c r="A6" s="36">
        <v>3</v>
      </c>
      <c r="B6" s="15">
        <v>6834</v>
      </c>
      <c r="C6" s="17">
        <f>(B6/B9)*100</f>
        <v>35.575221238938056</v>
      </c>
      <c r="D6" s="15">
        <v>14942</v>
      </c>
      <c r="E6" s="17">
        <f>(D6/D9)*100</f>
        <v>40.33472803347281</v>
      </c>
      <c r="F6" s="15">
        <v>2070</v>
      </c>
      <c r="G6" s="16">
        <f>(F6/F9)*100</f>
        <v>38.497303328993866</v>
      </c>
      <c r="H6" s="15">
        <v>5518</v>
      </c>
      <c r="I6" s="16">
        <f>(H6/H9)*100</f>
        <v>26.31378159275155</v>
      </c>
      <c r="J6" s="15">
        <v>70579</v>
      </c>
      <c r="K6" s="37">
        <f>(J6/J9)*100</f>
        <v>29.737757965433264</v>
      </c>
      <c r="L6" s="15">
        <v>51206</v>
      </c>
      <c r="M6" s="17">
        <f>(L6/L9)*100</f>
        <v>19.081653947054615</v>
      </c>
    </row>
    <row r="7" spans="1:13" ht="9">
      <c r="A7" s="36">
        <v>2</v>
      </c>
      <c r="B7" s="15">
        <v>1972</v>
      </c>
      <c r="C7" s="17">
        <f>(B7/B9)*100</f>
        <v>10.265486725663717</v>
      </c>
      <c r="D7" s="15">
        <v>4749</v>
      </c>
      <c r="E7" s="17">
        <f>(D7/D9)*100</f>
        <v>12.819543798083414</v>
      </c>
      <c r="F7" s="15">
        <v>1281</v>
      </c>
      <c r="G7" s="16">
        <f>(F7/F9)*100</f>
        <v>23.823693509391855</v>
      </c>
      <c r="H7" s="15">
        <v>5638</v>
      </c>
      <c r="I7" s="16">
        <f>(H7/H9)*100</f>
        <v>26.886027658559847</v>
      </c>
      <c r="J7" s="15">
        <v>51289</v>
      </c>
      <c r="K7" s="37">
        <f>(J7/J9)*100</f>
        <v>21.610108789995703</v>
      </c>
      <c r="L7" s="15">
        <v>60655</v>
      </c>
      <c r="M7" s="17">
        <f>(L7/L9)*100</f>
        <v>22.6027754590985</v>
      </c>
    </row>
    <row r="8" spans="1:13" ht="9">
      <c r="A8" s="36">
        <v>1</v>
      </c>
      <c r="B8" s="15">
        <v>276</v>
      </c>
      <c r="C8" s="17">
        <f>(B8/B9)*100</f>
        <v>1.4367516918271734</v>
      </c>
      <c r="D8" s="15">
        <v>203</v>
      </c>
      <c r="E8" s="17">
        <f>(D8/D9)*100</f>
        <v>0.5479821838304765</v>
      </c>
      <c r="F8" s="15">
        <v>141</v>
      </c>
      <c r="G8" s="16">
        <f>(F8/F9)*100</f>
        <v>2.622280081830017</v>
      </c>
      <c r="H8" s="15">
        <v>2436</v>
      </c>
      <c r="I8" s="16">
        <f>(H8/H9)*100</f>
        <v>11.61659513590844</v>
      </c>
      <c r="J8" s="15">
        <v>24864</v>
      </c>
      <c r="K8" s="37">
        <f>(J8/J9)*100</f>
        <v>10.476198501714853</v>
      </c>
      <c r="L8" s="15">
        <v>58323</v>
      </c>
      <c r="M8" s="17">
        <f>(L8/L9)*100</f>
        <v>21.73376758883854</v>
      </c>
    </row>
    <row r="9" spans="1:14" ht="18" customHeight="1">
      <c r="A9" s="36" t="s">
        <v>14</v>
      </c>
      <c r="B9" s="15">
        <f>SUM(B4:B8)</f>
        <v>19210</v>
      </c>
      <c r="C9" s="22"/>
      <c r="D9" s="15">
        <f>SUM(D4:D8)</f>
        <v>37045</v>
      </c>
      <c r="E9" s="22"/>
      <c r="F9" s="15">
        <f>SUM(F4:F8)</f>
        <v>5377</v>
      </c>
      <c r="G9" s="20"/>
      <c r="H9" s="15">
        <f>SUM(H4:H8)</f>
        <v>20970</v>
      </c>
      <c r="I9" s="20"/>
      <c r="J9" s="15">
        <f>SUM(J4:J8)</f>
        <v>237338</v>
      </c>
      <c r="K9" s="20"/>
      <c r="L9" s="15">
        <f>SUM(L4:L8)</f>
        <v>268352</v>
      </c>
      <c r="M9" s="22"/>
      <c r="N9" s="38"/>
    </row>
    <row r="10" spans="1:13" ht="18" customHeight="1">
      <c r="A10" s="36" t="s">
        <v>18</v>
      </c>
      <c r="B10" s="15">
        <f>(B4+B5+B6)</f>
        <v>16962</v>
      </c>
      <c r="C10" s="17">
        <f>(B10/B9)*100</f>
        <v>88.29776158250911</v>
      </c>
      <c r="D10" s="15">
        <f>(D4+D5+D6)</f>
        <v>32093</v>
      </c>
      <c r="E10" s="17">
        <f>(D10/D9)*100</f>
        <v>86.63247401808611</v>
      </c>
      <c r="F10" s="15">
        <f>(F4+F5+F6)</f>
        <v>3955</v>
      </c>
      <c r="G10" s="16">
        <f>(F10/F9)*100</f>
        <v>73.55402640877813</v>
      </c>
      <c r="H10" s="15">
        <f>(H4+H5+H6)</f>
        <v>12896</v>
      </c>
      <c r="I10" s="16">
        <f>(H10/H9)*100</f>
        <v>61.49737720553171</v>
      </c>
      <c r="J10" s="15">
        <f>(J4+J5+J6)</f>
        <v>161185</v>
      </c>
      <c r="K10" s="16">
        <f>(J10/J9)*100</f>
        <v>67.91369270828945</v>
      </c>
      <c r="L10" s="15">
        <f>(L4+L5+L6)</f>
        <v>149374</v>
      </c>
      <c r="M10" s="17">
        <f>(L10/L9)*100</f>
        <v>55.66345695206296</v>
      </c>
    </row>
    <row r="11" spans="1:13" ht="18" customHeight="1">
      <c r="A11" s="36" t="s">
        <v>29</v>
      </c>
      <c r="B11" s="19">
        <v>3.54</v>
      </c>
      <c r="C11" s="22"/>
      <c r="D11" s="19">
        <v>3.43</v>
      </c>
      <c r="E11" s="22"/>
      <c r="F11" s="19">
        <v>3.12</v>
      </c>
      <c r="G11" s="21"/>
      <c r="H11" s="67">
        <v>2.99</v>
      </c>
      <c r="I11" s="21"/>
      <c r="J11" s="18">
        <v>3.11</v>
      </c>
      <c r="K11" s="30"/>
      <c r="L11" s="18">
        <v>2.91</v>
      </c>
      <c r="M11" s="23"/>
    </row>
    <row r="12" spans="1:13" ht="17.25" customHeight="1">
      <c r="A12" s="36" t="s">
        <v>4</v>
      </c>
      <c r="B12" s="66" t="s">
        <v>57</v>
      </c>
      <c r="C12" s="22"/>
      <c r="D12" s="27">
        <v>0.87</v>
      </c>
      <c r="E12" s="22"/>
      <c r="F12" s="27">
        <v>0.93</v>
      </c>
      <c r="G12" s="21"/>
      <c r="H12" s="19">
        <v>1.23</v>
      </c>
      <c r="I12" s="21"/>
      <c r="J12" s="19">
        <v>1.21</v>
      </c>
      <c r="K12" s="31"/>
      <c r="L12" s="19">
        <v>1.44</v>
      </c>
      <c r="M12" s="29"/>
    </row>
    <row r="13" spans="1:13" ht="9">
      <c r="A13" s="36"/>
      <c r="B13" s="24"/>
      <c r="C13" s="28"/>
      <c r="D13" s="24"/>
      <c r="E13" s="28"/>
      <c r="F13" s="24"/>
      <c r="G13" s="25"/>
      <c r="H13" s="2"/>
      <c r="I13" s="10"/>
      <c r="J13" s="2"/>
      <c r="K13" s="1"/>
      <c r="L13" s="3"/>
      <c r="M13" s="5"/>
    </row>
    <row r="14" spans="1:13" ht="27" customHeight="1">
      <c r="A14" s="33" t="s">
        <v>31</v>
      </c>
      <c r="B14" s="72" t="s">
        <v>1</v>
      </c>
      <c r="C14" s="73"/>
      <c r="D14" s="72" t="s">
        <v>30</v>
      </c>
      <c r="E14" s="73"/>
      <c r="F14" s="72" t="s">
        <v>5</v>
      </c>
      <c r="G14" s="73"/>
      <c r="H14" s="72" t="s">
        <v>21</v>
      </c>
      <c r="I14" s="73"/>
      <c r="J14" s="72" t="s">
        <v>47</v>
      </c>
      <c r="K14" s="73"/>
      <c r="L14" s="72" t="s">
        <v>6</v>
      </c>
      <c r="M14" s="73"/>
    </row>
    <row r="15" spans="1:13" ht="9">
      <c r="A15" s="34"/>
      <c r="B15" s="13" t="s">
        <v>3</v>
      </c>
      <c r="C15" s="14" t="s">
        <v>2</v>
      </c>
      <c r="D15" s="13" t="s">
        <v>3</v>
      </c>
      <c r="E15" s="14" t="s">
        <v>2</v>
      </c>
      <c r="F15" s="13" t="s">
        <v>3</v>
      </c>
      <c r="G15" s="26" t="s">
        <v>2</v>
      </c>
      <c r="H15" s="13" t="s">
        <v>3</v>
      </c>
      <c r="I15" s="14" t="s">
        <v>2</v>
      </c>
      <c r="J15" s="13" t="s">
        <v>3</v>
      </c>
      <c r="K15" s="14" t="s">
        <v>2</v>
      </c>
      <c r="L15" s="13" t="s">
        <v>3</v>
      </c>
      <c r="M15" s="26" t="s">
        <v>2</v>
      </c>
    </row>
    <row r="16" spans="1:13" ht="12" customHeight="1">
      <c r="A16" s="36">
        <v>5</v>
      </c>
      <c r="B16" s="15">
        <v>49544</v>
      </c>
      <c r="C16" s="16">
        <f>(B16/B21)*100</f>
        <v>41.20494352866814</v>
      </c>
      <c r="D16" s="15">
        <v>58307</v>
      </c>
      <c r="E16" s="16">
        <f>(D16/D21)*100</f>
        <v>48.477668030197215</v>
      </c>
      <c r="F16" s="15">
        <v>15554</v>
      </c>
      <c r="G16" s="17">
        <f>(F16/F21)*100</f>
        <v>12.465138644013464</v>
      </c>
      <c r="H16" s="15">
        <v>7524</v>
      </c>
      <c r="I16" s="16">
        <f>(H16/H21)*100</f>
        <v>49.25050729855338</v>
      </c>
      <c r="J16" s="15">
        <v>677</v>
      </c>
      <c r="K16" s="16">
        <f>(J16/J21)*100</f>
        <v>16.07694134409879</v>
      </c>
      <c r="L16" s="15">
        <v>21196</v>
      </c>
      <c r="M16" s="17">
        <f>(L16/L21)*100</f>
        <v>27.2606844751971</v>
      </c>
    </row>
    <row r="17" spans="1:13" ht="9">
      <c r="A17" s="36">
        <v>4</v>
      </c>
      <c r="B17" s="15">
        <v>18768</v>
      </c>
      <c r="C17" s="16">
        <f>(B17/B21)*100</f>
        <v>15.609042066567975</v>
      </c>
      <c r="D17" s="15">
        <v>25116</v>
      </c>
      <c r="E17" s="16">
        <f>(D17/D21)*100</f>
        <v>20.881971465629054</v>
      </c>
      <c r="F17" s="15">
        <v>21174</v>
      </c>
      <c r="G17" s="17">
        <f>(F17/F21)*100</f>
        <v>16.969065555377462</v>
      </c>
      <c r="H17" s="15">
        <v>2996</v>
      </c>
      <c r="I17" s="16">
        <f>(H17/H21)*100</f>
        <v>19.611180205537735</v>
      </c>
      <c r="J17" s="15">
        <v>669</v>
      </c>
      <c r="K17" s="16">
        <f>(J17/J21)*100</f>
        <v>15.886962716694372</v>
      </c>
      <c r="L17" s="15">
        <v>15843</v>
      </c>
      <c r="M17" s="17">
        <f>(L17/L21)*100</f>
        <v>20.376062659961676</v>
      </c>
    </row>
    <row r="18" spans="1:13" ht="9">
      <c r="A18" s="36">
        <v>3</v>
      </c>
      <c r="B18" s="15">
        <v>24115</v>
      </c>
      <c r="C18" s="16">
        <f>(B18/B21)*100</f>
        <v>20.056055489944942</v>
      </c>
      <c r="D18" s="15">
        <v>14142</v>
      </c>
      <c r="E18" s="16">
        <f>(D18/D21)*100</f>
        <v>11.75795669959094</v>
      </c>
      <c r="F18" s="15">
        <v>30610</v>
      </c>
      <c r="G18" s="17">
        <f>(F18/F21)*100</f>
        <v>24.53117486776727</v>
      </c>
      <c r="H18" s="15">
        <v>2754</v>
      </c>
      <c r="I18" s="16">
        <f>(H18/H21)*100</f>
        <v>18.02709956143222</v>
      </c>
      <c r="J18" s="15">
        <v>1382</v>
      </c>
      <c r="K18" s="16">
        <f>(J18/J21)*100</f>
        <v>32.818807884113035</v>
      </c>
      <c r="L18" s="15">
        <v>15476</v>
      </c>
      <c r="M18" s="17">
        <f>(L18/L21)*100</f>
        <v>19.904055148997465</v>
      </c>
    </row>
    <row r="19" spans="1:13" ht="9">
      <c r="A19" s="36">
        <v>2</v>
      </c>
      <c r="B19" s="15">
        <v>19668</v>
      </c>
      <c r="C19" s="16">
        <f>(B19/B21)*100</f>
        <v>16.357557510936644</v>
      </c>
      <c r="D19" s="15">
        <v>14616</v>
      </c>
      <c r="E19" s="16">
        <f>(D19/D21)*100</f>
        <v>12.152050284346004</v>
      </c>
      <c r="F19" s="15">
        <v>29392</v>
      </c>
      <c r="G19" s="17">
        <f>(F19/F21)*100</f>
        <v>23.55505690014425</v>
      </c>
      <c r="H19" s="15">
        <v>813</v>
      </c>
      <c r="I19" s="16">
        <f>(H19/H21)*100</f>
        <v>5.321725469660274</v>
      </c>
      <c r="J19" s="15">
        <v>586</v>
      </c>
      <c r="K19" s="16">
        <f>(J19/J21)*100</f>
        <v>13.915934457373547</v>
      </c>
      <c r="L19" s="15">
        <v>8072</v>
      </c>
      <c r="M19" s="17">
        <f>(L19/L21)*100</f>
        <v>10.381592993196403</v>
      </c>
    </row>
    <row r="20" spans="1:13" ht="9">
      <c r="A20" s="36">
        <v>1</v>
      </c>
      <c r="B20" s="15">
        <v>8143</v>
      </c>
      <c r="C20" s="16">
        <f>(B20/B21)*100</f>
        <v>6.7724014038823</v>
      </c>
      <c r="D20" s="15">
        <v>8095</v>
      </c>
      <c r="E20" s="16">
        <f>(D20/D21)*100</f>
        <v>6.730353520236789</v>
      </c>
      <c r="F20" s="15">
        <v>28050</v>
      </c>
      <c r="G20" s="17">
        <f>(F20/F21)*100</f>
        <v>22.479564032697546</v>
      </c>
      <c r="H20" s="15">
        <v>1190</v>
      </c>
      <c r="I20" s="16">
        <f>(H20/H21)*100</f>
        <v>7.78948746481639</v>
      </c>
      <c r="J20" s="15">
        <v>897</v>
      </c>
      <c r="K20" s="16">
        <f>(J20/J21)*100</f>
        <v>21.301353597720258</v>
      </c>
      <c r="L20" s="15">
        <v>17166</v>
      </c>
      <c r="M20" s="17">
        <f>(L20/L21)*100</f>
        <v>22.077604722647358</v>
      </c>
    </row>
    <row r="21" spans="1:14" ht="18" customHeight="1">
      <c r="A21" s="36" t="s">
        <v>14</v>
      </c>
      <c r="B21" s="15">
        <f>SUM(B16:B20)</f>
        <v>120238</v>
      </c>
      <c r="C21" s="20"/>
      <c r="D21" s="15">
        <v>120276</v>
      </c>
      <c r="E21" s="20"/>
      <c r="F21" s="15">
        <f>SUM(F16:F20)</f>
        <v>124780</v>
      </c>
      <c r="G21" s="22"/>
      <c r="H21" s="15">
        <f>SUM(H16:H20)</f>
        <v>15277</v>
      </c>
      <c r="I21" s="20"/>
      <c r="J21" s="15">
        <f>SUM(J16:J20)</f>
        <v>4211</v>
      </c>
      <c r="K21" s="20"/>
      <c r="L21" s="15">
        <f>SUM(L16:L20)</f>
        <v>77753</v>
      </c>
      <c r="M21" s="22"/>
      <c r="N21" s="38"/>
    </row>
    <row r="22" spans="1:13" ht="18" customHeight="1">
      <c r="A22" s="36" t="s">
        <v>18</v>
      </c>
      <c r="B22" s="15">
        <f>(B16+B17+B18)</f>
        <v>92427</v>
      </c>
      <c r="C22" s="16">
        <f>(B22/B21)*100</f>
        <v>76.87004108518106</v>
      </c>
      <c r="D22" s="15">
        <v>97565</v>
      </c>
      <c r="E22" s="16">
        <v>81.2</v>
      </c>
      <c r="F22" s="15">
        <f>(F16+F17+F18)</f>
        <v>67338</v>
      </c>
      <c r="G22" s="17">
        <f>(F22/F21)*100</f>
        <v>53.9653790671582</v>
      </c>
      <c r="H22" s="15">
        <f>(H16+H17+H18)</f>
        <v>13274</v>
      </c>
      <c r="I22" s="16">
        <f>(H22/H21)*100</f>
        <v>86.88878706552333</v>
      </c>
      <c r="J22" s="15">
        <f>(J16+J17+J18)</f>
        <v>2728</v>
      </c>
      <c r="K22" s="16">
        <f>(J22/J21)*100</f>
        <v>64.7827119449062</v>
      </c>
      <c r="L22" s="15">
        <f>(L16+L17+L18)</f>
        <v>52515</v>
      </c>
      <c r="M22" s="17">
        <f>(L22/L21)*100</f>
        <v>67.54080228415624</v>
      </c>
    </row>
    <row r="23" spans="1:13" ht="18" customHeight="1">
      <c r="A23" s="36" t="s">
        <v>29</v>
      </c>
      <c r="B23" s="58">
        <v>3.68</v>
      </c>
      <c r="C23" s="30"/>
      <c r="D23" s="58">
        <v>3.92</v>
      </c>
      <c r="E23" s="30"/>
      <c r="F23" s="18">
        <v>2.73</v>
      </c>
      <c r="G23" s="23"/>
      <c r="H23" s="18">
        <v>3.97</v>
      </c>
      <c r="I23" s="21"/>
      <c r="J23" s="18">
        <v>2.92</v>
      </c>
      <c r="K23" s="21"/>
      <c r="L23" s="18">
        <v>3.2</v>
      </c>
      <c r="M23" s="22"/>
    </row>
    <row r="24" spans="1:13" ht="18" customHeight="1">
      <c r="A24" s="36" t="s">
        <v>4</v>
      </c>
      <c r="B24" s="19">
        <v>1.33</v>
      </c>
      <c r="C24" s="31"/>
      <c r="D24" s="19">
        <v>1.3</v>
      </c>
      <c r="E24" s="31"/>
      <c r="F24" s="19">
        <v>1.32</v>
      </c>
      <c r="G24" s="29"/>
      <c r="H24" s="19">
        <v>1.26</v>
      </c>
      <c r="I24" s="21"/>
      <c r="J24" s="19">
        <v>1.34</v>
      </c>
      <c r="K24" s="21"/>
      <c r="L24" s="19">
        <v>1.5</v>
      </c>
      <c r="M24" s="22"/>
    </row>
    <row r="25" spans="1:13" ht="9">
      <c r="A25" s="36"/>
      <c r="B25" s="2"/>
      <c r="C25" s="1"/>
      <c r="D25" s="2"/>
      <c r="E25" s="1"/>
      <c r="F25" s="2"/>
      <c r="G25" s="11"/>
      <c r="H25" s="19"/>
      <c r="I25" s="1"/>
      <c r="J25" s="2"/>
      <c r="K25" s="1"/>
      <c r="L25" s="2"/>
      <c r="M25" s="11"/>
    </row>
    <row r="26" spans="1:13" ht="27" customHeight="1">
      <c r="A26" s="33" t="s">
        <v>31</v>
      </c>
      <c r="B26" s="72" t="s">
        <v>40</v>
      </c>
      <c r="C26" s="73"/>
      <c r="D26" s="72" t="s">
        <v>22</v>
      </c>
      <c r="E26" s="73"/>
      <c r="F26" s="72" t="s">
        <v>23</v>
      </c>
      <c r="G26" s="73"/>
      <c r="H26" s="72" t="s">
        <v>24</v>
      </c>
      <c r="I26" s="73"/>
      <c r="J26" s="72" t="s">
        <v>25</v>
      </c>
      <c r="K26" s="73"/>
      <c r="L26" s="72" t="s">
        <v>7</v>
      </c>
      <c r="M26" s="73"/>
    </row>
    <row r="27" spans="1:13" ht="9">
      <c r="A27" s="34"/>
      <c r="B27" s="13" t="s">
        <v>3</v>
      </c>
      <c r="C27" s="14" t="s">
        <v>2</v>
      </c>
      <c r="D27" s="13" t="s">
        <v>3</v>
      </c>
      <c r="E27" s="14" t="s">
        <v>2</v>
      </c>
      <c r="F27" s="13" t="s">
        <v>3</v>
      </c>
      <c r="G27" s="26" t="s">
        <v>2</v>
      </c>
      <c r="H27" s="13" t="s">
        <v>3</v>
      </c>
      <c r="I27" s="26" t="s">
        <v>2</v>
      </c>
      <c r="J27" s="13" t="s">
        <v>3</v>
      </c>
      <c r="K27" s="14" t="s">
        <v>2</v>
      </c>
      <c r="L27" s="13" t="s">
        <v>3</v>
      </c>
      <c r="M27" s="26" t="s">
        <v>2</v>
      </c>
    </row>
    <row r="28" spans="1:13" ht="12" customHeight="1">
      <c r="A28" s="36">
        <v>5</v>
      </c>
      <c r="B28" s="15">
        <v>15322</v>
      </c>
      <c r="C28" s="16">
        <f>(B28/B33)*100</f>
        <v>11.379046572249742</v>
      </c>
      <c r="D28" s="15">
        <v>21990</v>
      </c>
      <c r="E28" s="16">
        <f>(D28/D33)*100</f>
        <v>16.360024699991815</v>
      </c>
      <c r="F28" s="15">
        <v>14928</v>
      </c>
      <c r="G28" s="17">
        <f>(F28/F33)*100</f>
        <v>17.69013817457872</v>
      </c>
      <c r="H28" s="15">
        <v>53999</v>
      </c>
      <c r="I28" s="16">
        <f>(H28/H33)*100</f>
        <v>10.369048967780465</v>
      </c>
      <c r="J28" s="15">
        <v>57436</v>
      </c>
      <c r="K28" s="16">
        <f>(J28/J33)*100</f>
        <v>16.92275508911288</v>
      </c>
      <c r="L28" s="15">
        <v>16006</v>
      </c>
      <c r="M28" s="17">
        <f>(L28/L33)*100</f>
        <v>8.894346982890356</v>
      </c>
    </row>
    <row r="29" spans="1:13" ht="9">
      <c r="A29" s="36">
        <v>4</v>
      </c>
      <c r="B29" s="15">
        <v>28249</v>
      </c>
      <c r="C29" s="16">
        <f>(B29/B33)*100</f>
        <v>20.9794208732204</v>
      </c>
      <c r="D29" s="15">
        <v>26860</v>
      </c>
      <c r="E29" s="16">
        <f>(D29/D33)*100</f>
        <v>19.98318615014917</v>
      </c>
      <c r="F29" s="15">
        <v>18987</v>
      </c>
      <c r="G29" s="17">
        <f>(F29/F33)*100</f>
        <v>22.500177754603847</v>
      </c>
      <c r="H29" s="15">
        <v>110004</v>
      </c>
      <c r="I29" s="17">
        <f>(H29/H33)*100</f>
        <v>21.123296036069597</v>
      </c>
      <c r="J29" s="15">
        <v>92549</v>
      </c>
      <c r="K29" s="16">
        <f>(J29/J33)*100</f>
        <v>27.268334506969634</v>
      </c>
      <c r="L29" s="15">
        <v>49226</v>
      </c>
      <c r="M29" s="17">
        <f>(L29/L33)*100</f>
        <v>27.354312419077893</v>
      </c>
    </row>
    <row r="30" spans="1:13" ht="9">
      <c r="A30" s="36">
        <v>3</v>
      </c>
      <c r="B30" s="15">
        <v>41931</v>
      </c>
      <c r="C30" s="16">
        <f>(B30/B33)*100</f>
        <v>31.140503969521205</v>
      </c>
      <c r="D30" s="15">
        <v>20732</v>
      </c>
      <c r="E30" s="16">
        <f>(D30/D33)*100</f>
        <v>15.424103323339262</v>
      </c>
      <c r="F30" s="15">
        <v>15841</v>
      </c>
      <c r="G30" s="17">
        <f>(F30/F33)*100</f>
        <v>18.772071196643996</v>
      </c>
      <c r="H30" s="15">
        <v>126068</v>
      </c>
      <c r="I30" s="17">
        <f>(H30/H33)*100</f>
        <v>24.207953207839914</v>
      </c>
      <c r="J30" s="15">
        <v>114510</v>
      </c>
      <c r="K30" s="16">
        <f>(J30/J33)*100</f>
        <v>33.738851682817675</v>
      </c>
      <c r="L30" s="15">
        <v>31557</v>
      </c>
      <c r="M30" s="17">
        <f>(L30/L33)*100</f>
        <v>17.535855787771524</v>
      </c>
    </row>
    <row r="31" spans="1:13" ht="9">
      <c r="A31" s="36">
        <v>2</v>
      </c>
      <c r="B31" s="15">
        <v>26799</v>
      </c>
      <c r="C31" s="16">
        <f>(B31/B33)*100</f>
        <v>19.902562921924087</v>
      </c>
      <c r="D31" s="15">
        <v>20330</v>
      </c>
      <c r="E31" s="16">
        <f>(D31/D33)*100</f>
        <v>15.125025109178427</v>
      </c>
      <c r="F31" s="15">
        <v>14242</v>
      </c>
      <c r="G31" s="17">
        <f>(F31/F33)*100</f>
        <v>16.8772071196644</v>
      </c>
      <c r="H31" s="15">
        <v>155429</v>
      </c>
      <c r="I31" s="17">
        <f>(H31/H33)*100</f>
        <v>29.845939962094665</v>
      </c>
      <c r="J31" s="15">
        <v>47956</v>
      </c>
      <c r="K31" s="16">
        <f>(J31/J33)*100</f>
        <v>14.129598911022653</v>
      </c>
      <c r="L31" s="15">
        <v>46581</v>
      </c>
      <c r="M31" s="17">
        <f>(L31/L33)*100</f>
        <v>25.88451685680468</v>
      </c>
    </row>
    <row r="32" spans="1:13" ht="9">
      <c r="A32" s="36">
        <v>1</v>
      </c>
      <c r="B32" s="15">
        <v>22350</v>
      </c>
      <c r="C32" s="16">
        <f>(B32/B33)*100</f>
        <v>16.598465663084568</v>
      </c>
      <c r="D32" s="15">
        <v>44501</v>
      </c>
      <c r="E32" s="16">
        <f>(D32/D33)*100</f>
        <v>33.10766071734133</v>
      </c>
      <c r="F32" s="15">
        <v>20388</v>
      </c>
      <c r="G32" s="17">
        <f>(F32/F33)*100</f>
        <v>24.160405754509043</v>
      </c>
      <c r="H32" s="15">
        <v>75271</v>
      </c>
      <c r="I32" s="17">
        <f>(H32/H33)*100</f>
        <v>14.453761826215361</v>
      </c>
      <c r="J32" s="15">
        <v>26950</v>
      </c>
      <c r="K32" s="16">
        <f>(J32/J33)*100</f>
        <v>7.940459810077165</v>
      </c>
      <c r="L32" s="15">
        <v>36587</v>
      </c>
      <c r="M32" s="17">
        <f>(L32/L33)*100</f>
        <v>20.33096795345555</v>
      </c>
    </row>
    <row r="33" spans="1:14" ht="18" customHeight="1">
      <c r="A33" s="36" t="s">
        <v>14</v>
      </c>
      <c r="B33" s="15">
        <f>SUM(B28:B32)</f>
        <v>134651</v>
      </c>
      <c r="C33" s="20"/>
      <c r="D33" s="15">
        <f>SUM(D28:D32)</f>
        <v>134413</v>
      </c>
      <c r="E33" s="20"/>
      <c r="F33" s="15">
        <f>SUM(F28:F32)</f>
        <v>84386</v>
      </c>
      <c r="G33" s="22"/>
      <c r="H33" s="15">
        <f>SUM(H28:H32)</f>
        <v>520771</v>
      </c>
      <c r="I33" s="22"/>
      <c r="J33" s="15">
        <f>SUM(J28:J32)</f>
        <v>339401</v>
      </c>
      <c r="K33" s="20"/>
      <c r="L33" s="15">
        <f>SUM(L28:L32)</f>
        <v>179957</v>
      </c>
      <c r="M33" s="22"/>
      <c r="N33" s="38"/>
    </row>
    <row r="34" spans="1:13" ht="18" customHeight="1">
      <c r="A34" s="36" t="s">
        <v>18</v>
      </c>
      <c r="B34" s="15">
        <f>(B28+B29+B30)</f>
        <v>85502</v>
      </c>
      <c r="C34" s="16">
        <f>(B34/B33)*100</f>
        <v>63.498971414991345</v>
      </c>
      <c r="D34" s="15">
        <f>(D28+D29+D30)</f>
        <v>69582</v>
      </c>
      <c r="E34" s="16">
        <f>(D34/D33)*100</f>
        <v>51.76731417348024</v>
      </c>
      <c r="F34" s="15">
        <f>(F28+F29+F30)</f>
        <v>49756</v>
      </c>
      <c r="G34" s="17">
        <f>(F34/F33)*100</f>
        <v>58.96238712582655</v>
      </c>
      <c r="H34" s="15">
        <f>(H28+H29+H30)</f>
        <v>290071</v>
      </c>
      <c r="I34" s="17">
        <f>(H34/H33)*100</f>
        <v>55.70029821168998</v>
      </c>
      <c r="J34" s="15">
        <f>(J28+J29+J30)</f>
        <v>264495</v>
      </c>
      <c r="K34" s="16">
        <f>(J34/J33)*100</f>
        <v>77.92994127890019</v>
      </c>
      <c r="L34" s="15">
        <f>(L28+L29+L30)</f>
        <v>96789</v>
      </c>
      <c r="M34" s="17">
        <f>(L34/L33)*100</f>
        <v>53.784515189739764</v>
      </c>
    </row>
    <row r="35" spans="1:13" ht="18" customHeight="1">
      <c r="A35" s="36" t="s">
        <v>29</v>
      </c>
      <c r="B35" s="18">
        <v>2.91</v>
      </c>
      <c r="C35" s="21"/>
      <c r="D35" s="18">
        <v>2.71</v>
      </c>
      <c r="E35" s="21"/>
      <c r="F35" s="18">
        <v>2.93</v>
      </c>
      <c r="G35" s="22"/>
      <c r="H35" s="18">
        <v>2.83</v>
      </c>
      <c r="I35" s="22"/>
      <c r="J35" s="18">
        <v>3.31</v>
      </c>
      <c r="K35" s="21"/>
      <c r="L35" s="18">
        <v>2.79</v>
      </c>
      <c r="M35" s="22"/>
    </row>
    <row r="36" spans="1:13" ht="18" customHeight="1">
      <c r="A36" s="36" t="s">
        <v>4</v>
      </c>
      <c r="B36" s="19">
        <v>1.23</v>
      </c>
      <c r="C36" s="21"/>
      <c r="D36" s="19">
        <v>1.5</v>
      </c>
      <c r="E36" s="21"/>
      <c r="F36" s="19">
        <v>1.44</v>
      </c>
      <c r="G36" s="22"/>
      <c r="H36" s="19">
        <v>1.21</v>
      </c>
      <c r="I36" s="22"/>
      <c r="J36" s="19">
        <v>1.15</v>
      </c>
      <c r="K36" s="21"/>
      <c r="L36" s="19">
        <v>1.29</v>
      </c>
      <c r="M36" s="22"/>
    </row>
    <row r="37" spans="1:13" ht="9">
      <c r="A37" s="39"/>
      <c r="B37" s="2"/>
      <c r="C37" s="1"/>
      <c r="D37" s="2"/>
      <c r="E37" s="1"/>
      <c r="F37" s="2"/>
      <c r="G37" s="11"/>
      <c r="H37" s="19"/>
      <c r="I37" s="23"/>
      <c r="J37" s="19"/>
      <c r="K37" s="25"/>
      <c r="L37" s="19"/>
      <c r="M37" s="28"/>
    </row>
    <row r="38" spans="1:13" ht="27" customHeight="1">
      <c r="A38" s="33" t="s">
        <v>31</v>
      </c>
      <c r="B38" s="72" t="s">
        <v>8</v>
      </c>
      <c r="C38" s="73"/>
      <c r="D38" s="72" t="s">
        <v>36</v>
      </c>
      <c r="E38" s="73"/>
      <c r="F38" s="72" t="s">
        <v>46</v>
      </c>
      <c r="G38" s="73"/>
      <c r="H38" s="72" t="s">
        <v>37</v>
      </c>
      <c r="I38" s="73"/>
      <c r="J38" s="72" t="s">
        <v>45</v>
      </c>
      <c r="K38" s="73"/>
      <c r="L38" s="72" t="s">
        <v>20</v>
      </c>
      <c r="M38" s="73"/>
    </row>
    <row r="39" spans="1:13" ht="9">
      <c r="A39" s="34"/>
      <c r="B39" s="13" t="s">
        <v>3</v>
      </c>
      <c r="C39" s="14" t="s">
        <v>2</v>
      </c>
      <c r="D39" s="13" t="s">
        <v>3</v>
      </c>
      <c r="E39" s="14" t="s">
        <v>2</v>
      </c>
      <c r="F39" s="13" t="s">
        <v>3</v>
      </c>
      <c r="G39" s="26" t="s">
        <v>2</v>
      </c>
      <c r="H39" s="13" t="s">
        <v>3</v>
      </c>
      <c r="I39" s="26" t="s">
        <v>2</v>
      </c>
      <c r="J39" s="13" t="s">
        <v>3</v>
      </c>
      <c r="K39" s="14" t="s">
        <v>2</v>
      </c>
      <c r="L39" s="13" t="s">
        <v>3</v>
      </c>
      <c r="M39" s="26" t="s">
        <v>2</v>
      </c>
    </row>
    <row r="40" spans="1:13" ht="12" customHeight="1">
      <c r="A40" s="36">
        <v>5</v>
      </c>
      <c r="B40" s="15">
        <v>10814</v>
      </c>
      <c r="C40" s="16">
        <f>(B40/B45)*100</f>
        <v>13.491865455634294</v>
      </c>
      <c r="D40" s="15">
        <v>2564</v>
      </c>
      <c r="E40" s="16">
        <f>(D40/D45)*100</f>
        <v>13.112406668712284</v>
      </c>
      <c r="F40" s="15">
        <v>1222</v>
      </c>
      <c r="G40" s="17">
        <f>(F40/F45)*100</f>
        <v>8.319150384641569</v>
      </c>
      <c r="H40" s="15">
        <v>889</v>
      </c>
      <c r="I40" s="16">
        <f>(H40/H45)*100</f>
        <v>19.97752808988764</v>
      </c>
      <c r="J40" s="15">
        <v>254</v>
      </c>
      <c r="K40" s="17">
        <f>(J40/J45)*100</f>
        <v>8.027812895069532</v>
      </c>
      <c r="L40" s="15">
        <v>3333</v>
      </c>
      <c r="M40" s="17">
        <f>(L40/L45)*100</f>
        <v>15.910067306315337</v>
      </c>
    </row>
    <row r="41" spans="1:13" ht="9">
      <c r="A41" s="36">
        <v>4</v>
      </c>
      <c r="B41" s="15">
        <v>16794</v>
      </c>
      <c r="C41" s="16">
        <f>(B41/B45)*100</f>
        <v>20.9526898892105</v>
      </c>
      <c r="D41" s="15">
        <v>4635</v>
      </c>
      <c r="E41" s="16">
        <f>(D41/D45)*100</f>
        <v>23.70359005830009</v>
      </c>
      <c r="F41" s="15">
        <v>3224</v>
      </c>
      <c r="G41" s="17">
        <f>(F41/F45)*100</f>
        <v>21.948396759479884</v>
      </c>
      <c r="H41" s="15">
        <v>849</v>
      </c>
      <c r="I41" s="17">
        <f>(H41/H45)*100</f>
        <v>19.078651685393258</v>
      </c>
      <c r="J41" s="15">
        <v>553</v>
      </c>
      <c r="K41" s="17">
        <f>(J41/J45)*100</f>
        <v>17.47787610619469</v>
      </c>
      <c r="L41" s="15">
        <v>5081</v>
      </c>
      <c r="M41" s="17">
        <f>(L41/L45)*100</f>
        <v>24.25414100911738</v>
      </c>
    </row>
    <row r="42" spans="1:13" ht="9">
      <c r="A42" s="36">
        <v>3</v>
      </c>
      <c r="B42" s="15">
        <v>19566</v>
      </c>
      <c r="C42" s="16">
        <f>(B42/B45)*100</f>
        <v>24.411118874139135</v>
      </c>
      <c r="D42" s="15">
        <v>6806</v>
      </c>
      <c r="E42" s="16">
        <f>(D42/D45)*100</f>
        <v>34.80617776414033</v>
      </c>
      <c r="F42" s="15">
        <v>5633</v>
      </c>
      <c r="G42" s="17">
        <f>(F42/F45)*100</f>
        <v>38.348423990741374</v>
      </c>
      <c r="H42" s="15">
        <v>1178</v>
      </c>
      <c r="I42" s="17">
        <f>(H42/H45)*100</f>
        <v>26.47191011235955</v>
      </c>
      <c r="J42" s="15">
        <v>1012</v>
      </c>
      <c r="K42" s="17">
        <f>(J42/J45)*100</f>
        <v>31.98482932996207</v>
      </c>
      <c r="L42" s="15">
        <v>6350</v>
      </c>
      <c r="M42" s="17">
        <f>(L42/L45)*100</f>
        <v>30.311709389469666</v>
      </c>
    </row>
    <row r="43" spans="1:13" ht="9">
      <c r="A43" s="36">
        <v>2</v>
      </c>
      <c r="B43" s="15">
        <v>23825</v>
      </c>
      <c r="C43" s="16">
        <f>(B43/B45)*100</f>
        <v>29.724772931430284</v>
      </c>
      <c r="D43" s="15">
        <v>4368</v>
      </c>
      <c r="E43" s="16">
        <f>(D43/D45)*100</f>
        <v>22.338140533906106</v>
      </c>
      <c r="F43" s="15">
        <v>3685</v>
      </c>
      <c r="G43" s="17">
        <f>(F43/F45)*100</f>
        <v>25.0867996459936</v>
      </c>
      <c r="H43" s="15">
        <v>1018</v>
      </c>
      <c r="I43" s="17">
        <f>(H43/H45)*100</f>
        <v>22.876404494382022</v>
      </c>
      <c r="J43" s="15">
        <v>906</v>
      </c>
      <c r="K43" s="17">
        <f>(J43/J45)*100</f>
        <v>28.6346396965866</v>
      </c>
      <c r="L43" s="15">
        <v>3493</v>
      </c>
      <c r="M43" s="17">
        <f>(L43/L45)*100</f>
        <v>16.673826912979138</v>
      </c>
    </row>
    <row r="44" spans="1:13" ht="9">
      <c r="A44" s="36">
        <v>1</v>
      </c>
      <c r="B44" s="15">
        <v>9153</v>
      </c>
      <c r="C44" s="16">
        <f>(B44/B45)*100</f>
        <v>11.419552849585788</v>
      </c>
      <c r="D44" s="15">
        <v>1181</v>
      </c>
      <c r="E44" s="16">
        <f>(D44/D45)*100</f>
        <v>6.0396849749411885</v>
      </c>
      <c r="F44" s="15">
        <v>925</v>
      </c>
      <c r="G44" s="17">
        <f>(F44/F45)*100</f>
        <v>6.297229219143577</v>
      </c>
      <c r="H44" s="15">
        <v>516</v>
      </c>
      <c r="I44" s="17">
        <f>(H44/H45)*100</f>
        <v>11.595505617977528</v>
      </c>
      <c r="J44" s="15">
        <v>439</v>
      </c>
      <c r="K44" s="17">
        <f>(J44/J45)*100</f>
        <v>13.874841972187104</v>
      </c>
      <c r="L44" s="15">
        <v>2692</v>
      </c>
      <c r="M44" s="17">
        <f>(L44/L45)*100</f>
        <v>12.850255382118478</v>
      </c>
    </row>
    <row r="45" spans="1:14" ht="18" customHeight="1">
      <c r="A45" s="36" t="s">
        <v>14</v>
      </c>
      <c r="B45" s="15">
        <f>SUM(B40:B44)</f>
        <v>80152</v>
      </c>
      <c r="C45" s="20"/>
      <c r="D45" s="15">
        <f>SUM(D40:D44)</f>
        <v>19554</v>
      </c>
      <c r="E45" s="20"/>
      <c r="F45" s="15">
        <f>SUM(F40:F44)</f>
        <v>14689</v>
      </c>
      <c r="G45" s="22"/>
      <c r="H45" s="15">
        <f>SUM(H40:H44)</f>
        <v>4450</v>
      </c>
      <c r="I45" s="22"/>
      <c r="J45" s="15">
        <f>SUM(J40:J44)</f>
        <v>3164</v>
      </c>
      <c r="K45" s="20"/>
      <c r="L45" s="15">
        <f>SUM(L40:L44)</f>
        <v>20949</v>
      </c>
      <c r="M45" s="22"/>
      <c r="N45" s="38"/>
    </row>
    <row r="46" spans="1:13" ht="18" customHeight="1">
      <c r="A46" s="36" t="s">
        <v>18</v>
      </c>
      <c r="B46" s="15">
        <f>(B40+B41+B42)</f>
        <v>47174</v>
      </c>
      <c r="C46" s="16">
        <f>(B46/B45)*100</f>
        <v>58.855674218983935</v>
      </c>
      <c r="D46" s="15">
        <f>(D40+D41+D42)</f>
        <v>14005</v>
      </c>
      <c r="E46" s="16">
        <f>(D46/D45)*100</f>
        <v>71.6221744911527</v>
      </c>
      <c r="F46" s="15">
        <f>(F40+F41+F42)</f>
        <v>10079</v>
      </c>
      <c r="G46" s="17">
        <v>68.5</v>
      </c>
      <c r="H46" s="15">
        <f>(H40+H41+H42)</f>
        <v>2916</v>
      </c>
      <c r="I46" s="17">
        <f>(H46/H45)*100</f>
        <v>65.52808988764045</v>
      </c>
      <c r="J46" s="15">
        <f>(J40+J41+J42)</f>
        <v>1819</v>
      </c>
      <c r="K46" s="16">
        <v>57.5</v>
      </c>
      <c r="L46" s="15">
        <f>(L40+L41+L42)</f>
        <v>14764</v>
      </c>
      <c r="M46" s="17">
        <f>(L46/L45)*100</f>
        <v>70.47591770490239</v>
      </c>
    </row>
    <row r="47" spans="1:13" ht="18" customHeight="1">
      <c r="A47" s="36" t="s">
        <v>29</v>
      </c>
      <c r="B47" s="19">
        <v>2.95</v>
      </c>
      <c r="C47" s="21"/>
      <c r="D47" s="19">
        <v>3.16</v>
      </c>
      <c r="E47" s="21"/>
      <c r="F47" s="71" t="s">
        <v>55</v>
      </c>
      <c r="G47" s="22"/>
      <c r="H47" s="19">
        <v>3.13</v>
      </c>
      <c r="I47" s="22"/>
      <c r="J47" s="18">
        <v>2.77</v>
      </c>
      <c r="K47" s="21"/>
      <c r="L47" s="19">
        <v>3.14</v>
      </c>
      <c r="M47" s="22"/>
    </row>
    <row r="48" spans="1:13" ht="18" customHeight="1">
      <c r="A48" s="36" t="s">
        <v>4</v>
      </c>
      <c r="B48" s="19">
        <v>1.23</v>
      </c>
      <c r="C48" s="21"/>
      <c r="D48" s="19">
        <v>1.1</v>
      </c>
      <c r="E48" s="21"/>
      <c r="F48" s="19">
        <v>1.03</v>
      </c>
      <c r="G48" s="22"/>
      <c r="H48" s="19">
        <v>1.29</v>
      </c>
      <c r="I48" s="22"/>
      <c r="J48" s="19">
        <v>1.13</v>
      </c>
      <c r="K48" s="21"/>
      <c r="L48" s="19">
        <v>1.24</v>
      </c>
      <c r="M48" s="22"/>
    </row>
    <row r="49" spans="1:14" ht="9">
      <c r="A49" s="39"/>
      <c r="B49" s="63"/>
      <c r="C49" s="25"/>
      <c r="D49" s="63"/>
      <c r="E49" s="25"/>
      <c r="F49" s="63"/>
      <c r="G49" s="28"/>
      <c r="H49" s="3"/>
      <c r="I49" s="5"/>
      <c r="J49" s="3"/>
      <c r="K49" s="4"/>
      <c r="L49" s="3"/>
      <c r="M49" s="5"/>
      <c r="N49" s="38"/>
    </row>
    <row r="50" spans="1:13" s="41" customFormat="1" ht="11.25" customHeight="1">
      <c r="A50" s="40" t="s">
        <v>61</v>
      </c>
      <c r="B50" s="64"/>
      <c r="C50" s="65"/>
      <c r="D50" s="65"/>
      <c r="E50" s="65"/>
      <c r="F50" s="65"/>
      <c r="G50" s="65"/>
      <c r="H50" s="65"/>
      <c r="I50" s="42"/>
      <c r="J50" s="42"/>
      <c r="K50" s="42"/>
      <c r="L50" s="42"/>
      <c r="M50" s="42"/>
    </row>
    <row r="51" s="68" customFormat="1" ht="9" customHeight="1">
      <c r="A51" s="68" t="s">
        <v>54</v>
      </c>
    </row>
    <row r="52" spans="1:13" ht="9">
      <c r="A52" s="43" t="s">
        <v>44</v>
      </c>
      <c r="C52" s="1"/>
      <c r="D52" s="1"/>
      <c r="E52" s="1"/>
      <c r="F52" s="1"/>
      <c r="G52" s="1"/>
      <c r="H52" s="1"/>
      <c r="I52" s="1"/>
      <c r="J52" s="1"/>
      <c r="K52" s="1"/>
      <c r="L52" s="42"/>
      <c r="M52" s="1"/>
    </row>
    <row r="53" spans="1:13" ht="9">
      <c r="A53" s="43" t="s">
        <v>43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256" ht="9" customHeight="1" hidden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</row>
    <row r="55" ht="9" hidden="1">
      <c r="A55" s="44"/>
    </row>
    <row r="65536" ht="9"/>
  </sheetData>
  <sheetProtection/>
  <mergeCells count="25">
    <mergeCell ref="D14:E14"/>
    <mergeCell ref="B14:C14"/>
    <mergeCell ref="A1:M1"/>
    <mergeCell ref="B2:C2"/>
    <mergeCell ref="D2:E2"/>
    <mergeCell ref="F2:G2"/>
    <mergeCell ref="H2:I2"/>
    <mergeCell ref="J2:K2"/>
    <mergeCell ref="L2:M2"/>
    <mergeCell ref="J26:K26"/>
    <mergeCell ref="L14:M14"/>
    <mergeCell ref="J14:K14"/>
    <mergeCell ref="H14:I14"/>
    <mergeCell ref="F14:G14"/>
    <mergeCell ref="L26:M26"/>
    <mergeCell ref="H38:I38"/>
    <mergeCell ref="J38:K38"/>
    <mergeCell ref="L38:M38"/>
    <mergeCell ref="B26:C26"/>
    <mergeCell ref="D26:E26"/>
    <mergeCell ref="F26:G26"/>
    <mergeCell ref="B38:C38"/>
    <mergeCell ref="D38:E38"/>
    <mergeCell ref="F38:G38"/>
    <mergeCell ref="H26:I26"/>
  </mergeCells>
  <printOptions horizontalCentered="1"/>
  <pageMargins left="0.5" right="0.25" top="0.25" bottom="0" header="0.5" footer="0.25"/>
  <pageSetup horizontalDpi="600" verticalDpi="600" orientation="portrait" scale="98" r:id="rId1"/>
  <headerFooter scaleWithDoc="0">
    <oddFooter>&amp;C&amp;"Serifa Std 45 Light,Regular"&amp;7© 2022 College Board. College Board, Advanced Placement, AP, AP Central, and the acorn logo are registered trademarks of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130" zoomScaleNormal="130" zoomScalePageLayoutView="140" workbookViewId="0" topLeftCell="A1">
      <selection activeCell="D49" sqref="D49"/>
    </sheetView>
  </sheetViews>
  <sheetFormatPr defaultColWidth="0" defaultRowHeight="12.75" zeroHeight="1"/>
  <cols>
    <col min="1" max="1" width="14.28125" style="45" customWidth="1"/>
    <col min="2" max="2" width="7.7109375" style="6" customWidth="1"/>
    <col min="3" max="3" width="6.7109375" style="6" customWidth="1"/>
    <col min="4" max="4" width="7.7109375" style="6" customWidth="1"/>
    <col min="5" max="5" width="6.7109375" style="6" customWidth="1"/>
    <col min="6" max="6" width="7.7109375" style="6" customWidth="1"/>
    <col min="7" max="7" width="6.7109375" style="6" customWidth="1"/>
    <col min="8" max="8" width="7.7109375" style="6" customWidth="1"/>
    <col min="9" max="9" width="6.7109375" style="6" customWidth="1"/>
    <col min="10" max="10" width="7.7109375" style="6" customWidth="1"/>
    <col min="11" max="11" width="6.57421875" style="6" customWidth="1"/>
    <col min="12" max="12" width="7.7109375" style="6" customWidth="1"/>
    <col min="13" max="13" width="6.28125" style="6" customWidth="1"/>
    <col min="14" max="14" width="9.28125" style="6" customWidth="1"/>
    <col min="15" max="16384" width="9.28125" style="6" hidden="1" customWidth="1"/>
  </cols>
  <sheetData>
    <row r="1" spans="1:13" s="46" customFormat="1" ht="42" customHeight="1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7" customHeight="1">
      <c r="A2" s="33" t="s">
        <v>31</v>
      </c>
      <c r="B2" s="72" t="s">
        <v>42</v>
      </c>
      <c r="C2" s="73"/>
      <c r="D2" s="72" t="s">
        <v>13</v>
      </c>
      <c r="E2" s="73"/>
      <c r="F2" s="7" t="s">
        <v>41</v>
      </c>
      <c r="G2" s="12"/>
      <c r="H2" s="72" t="s">
        <v>52</v>
      </c>
      <c r="I2" s="73"/>
      <c r="J2" s="72" t="s">
        <v>26</v>
      </c>
      <c r="K2" s="75"/>
      <c r="L2" s="72" t="s">
        <v>53</v>
      </c>
      <c r="M2" s="73"/>
    </row>
    <row r="3" spans="1:13" ht="9">
      <c r="A3" s="34"/>
      <c r="B3" s="13" t="s">
        <v>3</v>
      </c>
      <c r="C3" s="14" t="s">
        <v>2</v>
      </c>
      <c r="D3" s="13" t="s">
        <v>3</v>
      </c>
      <c r="E3" s="14" t="s">
        <v>2</v>
      </c>
      <c r="F3" s="13" t="s">
        <v>3</v>
      </c>
      <c r="G3" s="26" t="s">
        <v>2</v>
      </c>
      <c r="H3" s="13" t="s">
        <v>3</v>
      </c>
      <c r="I3" s="26" t="s">
        <v>2</v>
      </c>
      <c r="J3" s="13" t="s">
        <v>3</v>
      </c>
      <c r="K3" s="14" t="s">
        <v>2</v>
      </c>
      <c r="L3" s="13" t="s">
        <v>3</v>
      </c>
      <c r="M3" s="26" t="s">
        <v>2</v>
      </c>
    </row>
    <row r="4" spans="1:13" ht="12" customHeight="1">
      <c r="A4" s="36">
        <v>5</v>
      </c>
      <c r="B4" s="15">
        <v>35673</v>
      </c>
      <c r="C4" s="16">
        <f>(B4/B9)*100</f>
        <v>11.966067127781617</v>
      </c>
      <c r="D4" s="15">
        <v>32971</v>
      </c>
      <c r="E4" s="16">
        <f>(D4/D9)*100</f>
        <v>14.864188625656515</v>
      </c>
      <c r="F4" s="15">
        <v>496</v>
      </c>
      <c r="G4" s="17">
        <f>(F4/F9)*100</f>
        <v>22.60711030082042</v>
      </c>
      <c r="H4" s="15">
        <v>179</v>
      </c>
      <c r="I4" s="17">
        <f>(H4/H9)*100</f>
        <v>11.124922311995029</v>
      </c>
      <c r="J4" s="15">
        <v>1342</v>
      </c>
      <c r="K4" s="16">
        <f>(J4/J9)*100</f>
        <v>48.53526220614828</v>
      </c>
      <c r="L4" s="15">
        <v>192</v>
      </c>
      <c r="M4" s="17">
        <f>(L4/L9)*100</f>
        <v>15.63517915309446</v>
      </c>
    </row>
    <row r="5" spans="1:13" ht="9">
      <c r="A5" s="36">
        <v>4</v>
      </c>
      <c r="B5" s="15">
        <v>32514</v>
      </c>
      <c r="C5" s="16">
        <f>(B5/B9)*100</f>
        <v>10.906419605659504</v>
      </c>
      <c r="D5" s="15">
        <v>41463</v>
      </c>
      <c r="E5" s="16">
        <f>(D5/D9)*100</f>
        <v>18.692604197191354</v>
      </c>
      <c r="F5" s="15">
        <v>453</v>
      </c>
      <c r="G5" s="17">
        <f>(F5/F9)*100</f>
        <v>20.64721969006381</v>
      </c>
      <c r="H5" s="15">
        <v>361</v>
      </c>
      <c r="I5" s="17">
        <f>(H5/H9)*100</f>
        <v>22.436295835922934</v>
      </c>
      <c r="J5" s="15">
        <v>271</v>
      </c>
      <c r="K5" s="16">
        <f>(J5/J9)*100</f>
        <v>9.801084990958408</v>
      </c>
      <c r="L5" s="15">
        <v>136</v>
      </c>
      <c r="M5" s="17">
        <f>(L5/L9)*100</f>
        <v>11.074918566775244</v>
      </c>
    </row>
    <row r="6" spans="1:13" ht="9">
      <c r="A6" s="36">
        <v>3</v>
      </c>
      <c r="B6" s="15">
        <v>76786</v>
      </c>
      <c r="C6" s="16">
        <f>(B6/B9)*100</f>
        <v>25.756915047061902</v>
      </c>
      <c r="D6" s="15">
        <v>43513</v>
      </c>
      <c r="E6" s="16">
        <f>(D6/D9)*100</f>
        <v>19.616797781935396</v>
      </c>
      <c r="F6" s="15">
        <v>598</v>
      </c>
      <c r="G6" s="17">
        <f>(F6/F9)*100</f>
        <v>27.256153144940747</v>
      </c>
      <c r="H6" s="15">
        <v>520</v>
      </c>
      <c r="I6" s="17">
        <f>(H6/H9)*100</f>
        <v>32.318210068365445</v>
      </c>
      <c r="J6" s="15">
        <v>474</v>
      </c>
      <c r="K6" s="16">
        <f>(J6/J9)*100</f>
        <v>17.142857142857142</v>
      </c>
      <c r="L6" s="15">
        <v>329</v>
      </c>
      <c r="M6" s="17">
        <f>(L6/L9)*100</f>
        <v>26.791530944625407</v>
      </c>
    </row>
    <row r="7" spans="1:13" ht="9">
      <c r="A7" s="36">
        <v>2</v>
      </c>
      <c r="B7" s="15">
        <v>76534</v>
      </c>
      <c r="C7" s="16">
        <f>(B7/B9)*100</f>
        <v>25.672384760396888</v>
      </c>
      <c r="D7" s="15">
        <v>33260</v>
      </c>
      <c r="E7" s="16">
        <f>(D7/D9)*100</f>
        <v>14.994477379798482</v>
      </c>
      <c r="F7" s="15">
        <v>409</v>
      </c>
      <c r="G7" s="17">
        <f>(F7/F9)*100</f>
        <v>18.641750227894256</v>
      </c>
      <c r="H7" s="15">
        <v>347</v>
      </c>
      <c r="I7" s="17">
        <f>(H7/H9)*100</f>
        <v>21.566190180236173</v>
      </c>
      <c r="J7" s="15">
        <v>206</v>
      </c>
      <c r="K7" s="16">
        <f>(J7/J9)*100</f>
        <v>7.450271247739602</v>
      </c>
      <c r="L7" s="15">
        <v>169</v>
      </c>
      <c r="M7" s="17">
        <f>(L7/L9)*100</f>
        <v>13.762214983713356</v>
      </c>
    </row>
    <row r="8" spans="1:13" ht="9">
      <c r="A8" s="36">
        <v>1</v>
      </c>
      <c r="B8" s="15">
        <v>76611</v>
      </c>
      <c r="C8" s="16">
        <f>(B8/B9)*100</f>
        <v>25.69821345910009</v>
      </c>
      <c r="D8" s="15">
        <v>70608</v>
      </c>
      <c r="E8" s="16">
        <f>(D8/D9)*100</f>
        <v>31.831932015418253</v>
      </c>
      <c r="F8" s="15">
        <v>238</v>
      </c>
      <c r="G8" s="17">
        <f>(F8/F9)*100</f>
        <v>10.847766636280767</v>
      </c>
      <c r="H8" s="15">
        <v>202</v>
      </c>
      <c r="I8" s="17">
        <f>(H8/H9)*100</f>
        <v>12.554381603480422</v>
      </c>
      <c r="J8" s="15">
        <v>472</v>
      </c>
      <c r="K8" s="16">
        <f>(J8/J9)*100</f>
        <v>17.070524412296564</v>
      </c>
      <c r="L8" s="15">
        <v>402</v>
      </c>
      <c r="M8" s="17">
        <f>(L8/L9)*100</f>
        <v>32.73615635179153</v>
      </c>
    </row>
    <row r="9" spans="1:14" ht="18" customHeight="1">
      <c r="A9" s="36" t="s">
        <v>14</v>
      </c>
      <c r="B9" s="15">
        <f>SUM(B4:B8)</f>
        <v>298118</v>
      </c>
      <c r="C9" s="20"/>
      <c r="D9" s="15">
        <f>SUM(D4:D8)</f>
        <v>221815</v>
      </c>
      <c r="E9" s="20"/>
      <c r="F9" s="15">
        <f>SUM(F4:F8)</f>
        <v>2194</v>
      </c>
      <c r="G9" s="22"/>
      <c r="H9" s="15">
        <f>SUM(H4:H8)</f>
        <v>1609</v>
      </c>
      <c r="I9" s="22"/>
      <c r="J9" s="15">
        <f>SUM(J4:J8)</f>
        <v>2765</v>
      </c>
      <c r="K9" s="20"/>
      <c r="L9" s="15">
        <f>SUM(L4:L8)</f>
        <v>1228</v>
      </c>
      <c r="M9" s="22"/>
      <c r="N9" s="38"/>
    </row>
    <row r="10" spans="1:13" ht="18" customHeight="1">
      <c r="A10" s="36" t="s">
        <v>18</v>
      </c>
      <c r="B10" s="15">
        <f>(B4+B5+B6)</f>
        <v>144973</v>
      </c>
      <c r="C10" s="16">
        <f>(B10/B9)*100</f>
        <v>48.629401780503024</v>
      </c>
      <c r="D10" s="15">
        <f>(D4+D5+D6)</f>
        <v>117947</v>
      </c>
      <c r="E10" s="16">
        <f>(D10/D9)*100</f>
        <v>53.17359060478326</v>
      </c>
      <c r="F10" s="15">
        <f>(F4+F5+F6)</f>
        <v>1547</v>
      </c>
      <c r="G10" s="17">
        <f>(F10/F9)*100</f>
        <v>70.51048313582497</v>
      </c>
      <c r="H10" s="15">
        <f>(H4+H5+H6)</f>
        <v>1060</v>
      </c>
      <c r="I10" s="17">
        <v>65.8</v>
      </c>
      <c r="J10" s="15">
        <f>(J4+J5+J6)</f>
        <v>2087</v>
      </c>
      <c r="K10" s="16">
        <f>(J10/J9)*100</f>
        <v>75.47920433996383</v>
      </c>
      <c r="L10" s="15">
        <f>(L4+L5+L6)</f>
        <v>657</v>
      </c>
      <c r="M10" s="17">
        <f>(L10/L9)*100</f>
        <v>53.501628664495115</v>
      </c>
    </row>
    <row r="11" spans="1:13" ht="18" customHeight="1">
      <c r="A11" s="36" t="s">
        <v>29</v>
      </c>
      <c r="B11" s="18">
        <v>2.58</v>
      </c>
      <c r="C11" s="21"/>
      <c r="D11" s="19">
        <v>2.7</v>
      </c>
      <c r="E11" s="21"/>
      <c r="F11" s="18">
        <v>3.26</v>
      </c>
      <c r="G11" s="22"/>
      <c r="H11" s="18">
        <v>2.98</v>
      </c>
      <c r="I11" s="22"/>
      <c r="J11" s="19">
        <v>3.65</v>
      </c>
      <c r="K11" s="20"/>
      <c r="L11" s="19">
        <v>2.63</v>
      </c>
      <c r="M11" s="22"/>
    </row>
    <row r="12" spans="1:13" ht="18" customHeight="1">
      <c r="A12" s="36" t="s">
        <v>4</v>
      </c>
      <c r="B12" s="19">
        <v>1.3</v>
      </c>
      <c r="C12" s="21"/>
      <c r="D12" s="19">
        <v>1.45</v>
      </c>
      <c r="E12" s="21"/>
      <c r="F12" s="19">
        <v>1.29</v>
      </c>
      <c r="G12" s="22"/>
      <c r="H12" s="19">
        <v>1.18</v>
      </c>
      <c r="I12" s="22"/>
      <c r="J12" s="19">
        <v>1.54</v>
      </c>
      <c r="K12" s="20"/>
      <c r="L12" s="19">
        <v>1.43</v>
      </c>
      <c r="M12" s="22"/>
    </row>
    <row r="13" spans="1:13" ht="9">
      <c r="A13" s="36"/>
      <c r="B13" s="3"/>
      <c r="C13" s="4"/>
      <c r="D13" s="3"/>
      <c r="E13" s="4"/>
      <c r="F13" s="3"/>
      <c r="G13" s="5"/>
      <c r="H13" s="69"/>
      <c r="I13" s="70"/>
      <c r="J13" s="3"/>
      <c r="K13" s="8"/>
      <c r="L13" s="69"/>
      <c r="M13" s="9"/>
    </row>
    <row r="14" spans="1:13" ht="27" customHeight="1">
      <c r="A14" s="33" t="s">
        <v>31</v>
      </c>
      <c r="B14" s="77" t="s">
        <v>32</v>
      </c>
      <c r="C14" s="78"/>
      <c r="D14" s="77" t="s">
        <v>9</v>
      </c>
      <c r="E14" s="79"/>
      <c r="F14" s="72" t="s">
        <v>59</v>
      </c>
      <c r="G14" s="73"/>
      <c r="H14" s="72" t="s">
        <v>60</v>
      </c>
      <c r="I14" s="73"/>
      <c r="J14" s="72" t="s">
        <v>33</v>
      </c>
      <c r="K14" s="73"/>
      <c r="L14" s="72" t="s">
        <v>34</v>
      </c>
      <c r="M14" s="73"/>
    </row>
    <row r="15" spans="1:13" ht="9">
      <c r="A15" s="47"/>
      <c r="B15" s="13" t="s">
        <v>3</v>
      </c>
      <c r="C15" s="14" t="s">
        <v>2</v>
      </c>
      <c r="D15" s="13" t="s">
        <v>3</v>
      </c>
      <c r="E15" s="14" t="s">
        <v>2</v>
      </c>
      <c r="F15" s="13" t="s">
        <v>3</v>
      </c>
      <c r="G15" s="26" t="s">
        <v>2</v>
      </c>
      <c r="H15" s="13" t="s">
        <v>3</v>
      </c>
      <c r="I15" s="26" t="s">
        <v>2</v>
      </c>
      <c r="J15" s="13" t="s">
        <v>3</v>
      </c>
      <c r="K15" s="26" t="s">
        <v>2</v>
      </c>
      <c r="L15" s="13" t="s">
        <v>3</v>
      </c>
      <c r="M15" s="26" t="s">
        <v>2</v>
      </c>
    </row>
    <row r="16" spans="1:13" ht="12" customHeight="1">
      <c r="A16" s="36">
        <v>5</v>
      </c>
      <c r="B16" s="15">
        <v>539</v>
      </c>
      <c r="C16" s="16">
        <f>(B16/B21)*100</f>
        <v>11.15480132450331</v>
      </c>
      <c r="D16" s="15">
        <v>2922</v>
      </c>
      <c r="E16" s="16">
        <f>(D16/D21)*100</f>
        <v>18.737976144671027</v>
      </c>
      <c r="F16" s="15">
        <v>2937</v>
      </c>
      <c r="G16" s="16">
        <f>(F16/F21)*100</f>
        <v>18.83175173121313</v>
      </c>
      <c r="H16" s="15">
        <v>3006</v>
      </c>
      <c r="I16" s="16">
        <f>(H16/H21)*100</f>
        <v>19.274172864837137</v>
      </c>
      <c r="J16" s="15">
        <v>11488</v>
      </c>
      <c r="K16" s="16">
        <f>(J16/J21)*100</f>
        <v>7.948742786765012</v>
      </c>
      <c r="L16" s="15">
        <v>2909</v>
      </c>
      <c r="M16" s="17">
        <f>(L16/L21)*100</f>
        <v>16.304225983634122</v>
      </c>
    </row>
    <row r="17" spans="1:13" ht="9">
      <c r="A17" s="18">
        <v>4</v>
      </c>
      <c r="B17" s="15">
        <v>776</v>
      </c>
      <c r="C17" s="16">
        <f>(B17/B21)*100</f>
        <v>16.05960264900662</v>
      </c>
      <c r="D17" s="15">
        <v>2763</v>
      </c>
      <c r="E17" s="16">
        <f>(D17/D21)*100</f>
        <v>17.718353212774144</v>
      </c>
      <c r="F17" s="15">
        <v>2694</v>
      </c>
      <c r="G17" s="16">
        <f>(F17/F21)*100</f>
        <v>17.273659912798152</v>
      </c>
      <c r="H17" s="15">
        <v>2601</v>
      </c>
      <c r="I17" s="16">
        <f>(H17/H21)*100</f>
        <v>16.677353167478838</v>
      </c>
      <c r="J17" s="15">
        <v>24596</v>
      </c>
      <c r="K17" s="17">
        <f>(J17/J21)*100</f>
        <v>17.018391154532747</v>
      </c>
      <c r="L17" s="15">
        <v>3222</v>
      </c>
      <c r="M17" s="17">
        <f>(L17/L21)*100</f>
        <v>18.058513619549377</v>
      </c>
    </row>
    <row r="18" spans="1:13" ht="9">
      <c r="A18" s="18">
        <v>3</v>
      </c>
      <c r="B18" s="15">
        <v>1439</v>
      </c>
      <c r="C18" s="16">
        <f>(B18/B21)*100</f>
        <v>29.780629139072843</v>
      </c>
      <c r="D18" s="15">
        <v>3970</v>
      </c>
      <c r="E18" s="16">
        <f>(D18/D21)*100</f>
        <v>25.458509683211496</v>
      </c>
      <c r="F18" s="15">
        <v>3868</v>
      </c>
      <c r="G18" s="16">
        <f>(F18/F21)*100</f>
        <v>24.801231084893562</v>
      </c>
      <c r="H18" s="15">
        <v>3945</v>
      </c>
      <c r="I18" s="16">
        <f>(H18/H21)*100</f>
        <v>25.294947422416</v>
      </c>
      <c r="J18" s="15">
        <v>26451</v>
      </c>
      <c r="K18" s="17">
        <f>(J18/J21)*100</f>
        <v>18.3018972364834</v>
      </c>
      <c r="L18" s="15">
        <v>6301</v>
      </c>
      <c r="M18" s="17">
        <f>(L18/L21)*100</f>
        <v>35.31554758435153</v>
      </c>
    </row>
    <row r="19" spans="1:13" ht="9">
      <c r="A19" s="18">
        <v>2</v>
      </c>
      <c r="B19" s="15">
        <v>1198</v>
      </c>
      <c r="C19" s="16">
        <f>(B19/B21)*100</f>
        <v>24.793046357615893</v>
      </c>
      <c r="D19" s="15">
        <v>3697</v>
      </c>
      <c r="E19" s="16">
        <f>(D19/D21)*100</f>
        <v>23.70783634731307</v>
      </c>
      <c r="F19" s="15">
        <v>3885</v>
      </c>
      <c r="G19" s="16">
        <f>(F19/F21)*100</f>
        <v>24.910233393177737</v>
      </c>
      <c r="H19" s="15">
        <v>3841</v>
      </c>
      <c r="I19" s="16">
        <f>(H19/H21)*100</f>
        <v>24.62810977173634</v>
      </c>
      <c r="J19" s="15">
        <v>39141</v>
      </c>
      <c r="K19" s="17">
        <f>(J19/J21)*100</f>
        <v>27.082324287671423</v>
      </c>
      <c r="L19" s="15">
        <v>4293</v>
      </c>
      <c r="M19" s="17">
        <f>(L19/L21)*100</f>
        <v>24.06120390090797</v>
      </c>
    </row>
    <row r="20" spans="1:13" ht="9">
      <c r="A20" s="18">
        <v>1</v>
      </c>
      <c r="B20" s="15">
        <v>880</v>
      </c>
      <c r="C20" s="16">
        <f>(B20/B21)*100</f>
        <v>18.211920529801322</v>
      </c>
      <c r="D20" s="15">
        <v>2242</v>
      </c>
      <c r="E20" s="16">
        <f>(D20/D21)*100</f>
        <v>14.377324612030268</v>
      </c>
      <c r="F20" s="15">
        <v>2212</v>
      </c>
      <c r="G20" s="16">
        <f>(F20/F21)*100</f>
        <v>14.183123877917414</v>
      </c>
      <c r="H20" s="15">
        <v>2203</v>
      </c>
      <c r="I20" s="16">
        <f>(H20/H21)*100</f>
        <v>14.125416773531674</v>
      </c>
      <c r="J20" s="15">
        <v>42850</v>
      </c>
      <c r="K20" s="17">
        <f>(J20/J21)*100</f>
        <v>29.64864453454742</v>
      </c>
      <c r="L20" s="15">
        <v>1117</v>
      </c>
      <c r="M20" s="17">
        <f>(L20/L21)*100</f>
        <v>6.260508911557</v>
      </c>
    </row>
    <row r="21" spans="1:14" ht="18" customHeight="1">
      <c r="A21" s="18" t="s">
        <v>14</v>
      </c>
      <c r="B21" s="15">
        <f>SUM(B16:B20)</f>
        <v>4832</v>
      </c>
      <c r="C21" s="20"/>
      <c r="D21" s="15">
        <f>SUM(D16:D20)</f>
        <v>15594</v>
      </c>
      <c r="E21" s="20"/>
      <c r="F21" s="15">
        <f>SUM(F16:F20)</f>
        <v>15596</v>
      </c>
      <c r="G21" s="20"/>
      <c r="H21" s="15">
        <f>SUM(H16:H20)</f>
        <v>15596</v>
      </c>
      <c r="I21" s="20"/>
      <c r="J21" s="15">
        <f>SUM(J16:J20)</f>
        <v>144526</v>
      </c>
      <c r="K21" s="22"/>
      <c r="L21" s="15">
        <f>SUM(L16:L20)</f>
        <v>17842</v>
      </c>
      <c r="M21" s="22"/>
      <c r="N21" s="38"/>
    </row>
    <row r="22" spans="1:13" ht="18" customHeight="1">
      <c r="A22" s="18" t="s">
        <v>18</v>
      </c>
      <c r="B22" s="15">
        <f>(B16+B17+B18)</f>
        <v>2754</v>
      </c>
      <c r="C22" s="16">
        <f>(B22/B21)*100</f>
        <v>56.99503311258278</v>
      </c>
      <c r="D22" s="15">
        <f>(D16+D17+D18)</f>
        <v>9655</v>
      </c>
      <c r="E22" s="16">
        <f>(D22/D21)*100</f>
        <v>61.914839040656666</v>
      </c>
      <c r="F22" s="15">
        <f>(F16+F17+F18)</f>
        <v>9499</v>
      </c>
      <c r="G22" s="16">
        <v>60.9</v>
      </c>
      <c r="H22" s="15">
        <f>(H16+H17+H18)</f>
        <v>9552</v>
      </c>
      <c r="I22" s="16">
        <v>61.3</v>
      </c>
      <c r="J22" s="15">
        <f>(J16+J17+J18)</f>
        <v>62535</v>
      </c>
      <c r="K22" s="17">
        <f>(J22/J21)*100</f>
        <v>43.26903117778116</v>
      </c>
      <c r="L22" s="15">
        <f>(L16+L17+L18)</f>
        <v>12432</v>
      </c>
      <c r="M22" s="17">
        <f>(L22/L21)*100</f>
        <v>69.67828718753502</v>
      </c>
    </row>
    <row r="23" spans="1:13" ht="18" customHeight="1">
      <c r="A23" s="18" t="s">
        <v>29</v>
      </c>
      <c r="B23" s="19">
        <v>2.77</v>
      </c>
      <c r="C23" s="20"/>
      <c r="D23" s="19">
        <v>3.03</v>
      </c>
      <c r="E23" s="20"/>
      <c r="F23" s="19">
        <v>3.02</v>
      </c>
      <c r="G23" s="20"/>
      <c r="H23" s="19">
        <v>3.02</v>
      </c>
      <c r="I23" s="20"/>
      <c r="J23" s="19">
        <v>2.47</v>
      </c>
      <c r="K23" s="22"/>
      <c r="L23" s="19">
        <v>3.14</v>
      </c>
      <c r="M23" s="22"/>
    </row>
    <row r="24" spans="1:13" ht="18" customHeight="1">
      <c r="A24" s="18" t="s">
        <v>4</v>
      </c>
      <c r="B24" s="19">
        <v>1.24</v>
      </c>
      <c r="C24" s="20"/>
      <c r="D24" s="19">
        <v>1.32</v>
      </c>
      <c r="E24" s="20"/>
      <c r="F24" s="19">
        <v>1.32</v>
      </c>
      <c r="G24" s="20"/>
      <c r="H24" s="19">
        <v>1.32</v>
      </c>
      <c r="I24" s="20"/>
      <c r="J24" s="19">
        <v>1.29</v>
      </c>
      <c r="K24" s="22"/>
      <c r="L24" s="19">
        <v>1.14</v>
      </c>
      <c r="M24" s="22"/>
    </row>
    <row r="25" spans="1:13" ht="9">
      <c r="A25" s="18"/>
      <c r="B25" s="3"/>
      <c r="C25" s="8"/>
      <c r="D25" s="3"/>
      <c r="E25" s="8"/>
      <c r="F25" s="3"/>
      <c r="G25" s="8"/>
      <c r="H25" s="3"/>
      <c r="I25" s="8"/>
      <c r="J25" s="3"/>
      <c r="K25" s="5"/>
      <c r="L25" s="3"/>
      <c r="M25" s="5"/>
    </row>
    <row r="26" spans="1:13" ht="27" customHeight="1">
      <c r="A26" s="33" t="s">
        <v>31</v>
      </c>
      <c r="B26" s="77" t="s">
        <v>19</v>
      </c>
      <c r="C26" s="78"/>
      <c r="D26" s="77" t="s">
        <v>16</v>
      </c>
      <c r="E26" s="79"/>
      <c r="F26" s="72" t="s">
        <v>10</v>
      </c>
      <c r="G26" s="73"/>
      <c r="H26" s="72" t="s">
        <v>39</v>
      </c>
      <c r="I26" s="73"/>
      <c r="J26" s="72" t="s">
        <v>35</v>
      </c>
      <c r="K26" s="75"/>
      <c r="L26" s="72" t="s">
        <v>17</v>
      </c>
      <c r="M26" s="73"/>
    </row>
    <row r="27" spans="1:15" ht="9">
      <c r="A27" s="34"/>
      <c r="B27" s="14" t="s">
        <v>3</v>
      </c>
      <c r="C27" s="26" t="s">
        <v>2</v>
      </c>
      <c r="D27" s="14" t="s">
        <v>3</v>
      </c>
      <c r="E27" s="14" t="s">
        <v>2</v>
      </c>
      <c r="F27" s="13" t="s">
        <v>3</v>
      </c>
      <c r="G27" s="26" t="s">
        <v>2</v>
      </c>
      <c r="H27" s="13" t="s">
        <v>3</v>
      </c>
      <c r="I27" s="26" t="s">
        <v>2</v>
      </c>
      <c r="J27" s="13" t="s">
        <v>3</v>
      </c>
      <c r="K27" s="26" t="s">
        <v>2</v>
      </c>
      <c r="L27" s="13" t="s">
        <v>3</v>
      </c>
      <c r="M27" s="26" t="s">
        <v>2</v>
      </c>
      <c r="N27" s="48"/>
      <c r="O27" s="48"/>
    </row>
    <row r="28" spans="1:13" ht="12" customHeight="1">
      <c r="A28" s="36">
        <v>5</v>
      </c>
      <c r="B28" s="15">
        <v>6301</v>
      </c>
      <c r="C28" s="16">
        <f>(B28/B33)*100</f>
        <v>31.539693663029333</v>
      </c>
      <c r="D28" s="15">
        <v>12222</v>
      </c>
      <c r="E28" s="16">
        <f>(D28/D33)*100</f>
        <v>26.396838081250944</v>
      </c>
      <c r="F28" s="15">
        <v>49768</v>
      </c>
      <c r="G28" s="17">
        <f>(F28/F33)*100</f>
        <v>17.014642684982274</v>
      </c>
      <c r="H28" s="15">
        <v>3395</v>
      </c>
      <c r="I28" s="17">
        <f>(H28/H33)*100</f>
        <v>12.598805061787955</v>
      </c>
      <c r="J28" s="15">
        <v>6607</v>
      </c>
      <c r="K28" s="16">
        <f>(J28/J33)*100</f>
        <v>11.639009266109996</v>
      </c>
      <c r="L28" s="15">
        <v>36737</v>
      </c>
      <c r="M28" s="17">
        <f>(L28/L33)*100</f>
        <v>23.55977964612553</v>
      </c>
    </row>
    <row r="29" spans="1:15" ht="9">
      <c r="A29" s="36">
        <v>4</v>
      </c>
      <c r="B29" s="15">
        <v>4717</v>
      </c>
      <c r="C29" s="17">
        <f>(B29/B33)*100</f>
        <v>23.610972069276205</v>
      </c>
      <c r="D29" s="15">
        <v>11893</v>
      </c>
      <c r="E29" s="16">
        <f>(D29/D33)*100</f>
        <v>25.686270274940064</v>
      </c>
      <c r="F29" s="15">
        <v>65041</v>
      </c>
      <c r="G29" s="17">
        <f>(F29/F33)*100</f>
        <v>22.23616329516822</v>
      </c>
      <c r="H29" s="15">
        <v>6950</v>
      </c>
      <c r="I29" s="17">
        <f>(H29/H33)*100</f>
        <v>25.791368241362672</v>
      </c>
      <c r="J29" s="15">
        <v>10892</v>
      </c>
      <c r="K29" s="17">
        <f>(J29/J33)*100</f>
        <v>19.18754183842441</v>
      </c>
      <c r="L29" s="15">
        <v>44363</v>
      </c>
      <c r="M29" s="17">
        <f>(L29/L33)*100</f>
        <v>28.4504043455118</v>
      </c>
      <c r="N29" s="48"/>
      <c r="O29" s="48"/>
    </row>
    <row r="30" spans="1:15" ht="9">
      <c r="A30" s="36">
        <v>3</v>
      </c>
      <c r="B30" s="15">
        <v>2855</v>
      </c>
      <c r="C30" s="17">
        <f>(B30/B33)*100</f>
        <v>14.290719791770949</v>
      </c>
      <c r="D30" s="15">
        <v>9867</v>
      </c>
      <c r="E30" s="16">
        <f>(D30/D33)*100</f>
        <v>21.31055484762748</v>
      </c>
      <c r="F30" s="15">
        <v>55857</v>
      </c>
      <c r="G30" s="17">
        <f>(F30/F33)*100</f>
        <v>19.096344969760786</v>
      </c>
      <c r="H30" s="15">
        <v>11935</v>
      </c>
      <c r="I30" s="17">
        <f>(H30/H33)*100</f>
        <v>44.29064459865662</v>
      </c>
      <c r="J30" s="15">
        <v>29392</v>
      </c>
      <c r="K30" s="17">
        <f>(J30/J33)*100</f>
        <v>51.77747243068034</v>
      </c>
      <c r="L30" s="15">
        <v>46359</v>
      </c>
      <c r="M30" s="17">
        <f>(L30/L33)*100</f>
        <v>29.730457702445314</v>
      </c>
      <c r="N30" s="48"/>
      <c r="O30" s="48"/>
    </row>
    <row r="31" spans="1:15" ht="9">
      <c r="A31" s="36">
        <v>2</v>
      </c>
      <c r="B31" s="15">
        <v>3608</v>
      </c>
      <c r="C31" s="17">
        <f>(B31/B33)*100</f>
        <v>18.05986585243768</v>
      </c>
      <c r="D31" s="15">
        <v>7212</v>
      </c>
      <c r="E31" s="16">
        <f>(D31/D33)*100</f>
        <v>15.576337444115678</v>
      </c>
      <c r="F31" s="15">
        <v>38384</v>
      </c>
      <c r="G31" s="17">
        <f>(F31/F33)*100</f>
        <v>13.122690178836995</v>
      </c>
      <c r="H31" s="15">
        <v>3589</v>
      </c>
      <c r="I31" s="17">
        <f>(H31/H33)*100</f>
        <v>13.318736779604409</v>
      </c>
      <c r="J31" s="15">
        <v>6706</v>
      </c>
      <c r="K31" s="17">
        <f>(J31/J33)*100</f>
        <v>11.813409435225312</v>
      </c>
      <c r="L31" s="15">
        <v>23372</v>
      </c>
      <c r="M31" s="17">
        <f>(L31/L33)*100</f>
        <v>14.988680890906874</v>
      </c>
      <c r="N31" s="48"/>
      <c r="O31" s="48"/>
    </row>
    <row r="32" spans="1:15" ht="9">
      <c r="A32" s="36">
        <v>1</v>
      </c>
      <c r="B32" s="15">
        <v>2497</v>
      </c>
      <c r="C32" s="17">
        <f>(B32/B33)*100</f>
        <v>12.498748623485834</v>
      </c>
      <c r="D32" s="15">
        <v>5107</v>
      </c>
      <c r="E32" s="16">
        <f>(D32/D33)*100</f>
        <v>11.02999935206583</v>
      </c>
      <c r="F32" s="15">
        <v>83451</v>
      </c>
      <c r="G32" s="17">
        <f>(F32/F33)*100</f>
        <v>28.53015887125172</v>
      </c>
      <c r="H32" s="15">
        <v>1078</v>
      </c>
      <c r="I32" s="17">
        <f>(H32/H33)*100</f>
        <v>4.00044531858834</v>
      </c>
      <c r="J32" s="15">
        <v>3169</v>
      </c>
      <c r="K32" s="17">
        <f>(J32/J33)*100</f>
        <v>5.582567029559947</v>
      </c>
      <c r="L32" s="15">
        <v>5100</v>
      </c>
      <c r="M32" s="17">
        <f>(L32/L33)*100</f>
        <v>3.270677415010485</v>
      </c>
      <c r="N32" s="48"/>
      <c r="O32" s="48"/>
    </row>
    <row r="33" spans="1:15" ht="18" customHeight="1">
      <c r="A33" s="36" t="s">
        <v>14</v>
      </c>
      <c r="B33" s="15">
        <f>SUM(B28:B32)</f>
        <v>19978</v>
      </c>
      <c r="C33" s="22"/>
      <c r="D33" s="15">
        <f>SUM(D28:D32)</f>
        <v>46301</v>
      </c>
      <c r="E33" s="20"/>
      <c r="F33" s="15">
        <f>SUM(F28:F32)</f>
        <v>292501</v>
      </c>
      <c r="G33" s="22"/>
      <c r="H33" s="15">
        <f>SUM(H28:H32)</f>
        <v>26947</v>
      </c>
      <c r="I33" s="22"/>
      <c r="J33" s="15">
        <f>SUM(J28:J32)</f>
        <v>56766</v>
      </c>
      <c r="K33" s="22"/>
      <c r="L33" s="15">
        <f>SUM(L28:L32)</f>
        <v>155931</v>
      </c>
      <c r="M33" s="22"/>
      <c r="N33" s="49"/>
      <c r="O33" s="48"/>
    </row>
    <row r="34" spans="1:15" ht="18" customHeight="1">
      <c r="A34" s="36" t="s">
        <v>18</v>
      </c>
      <c r="B34" s="15">
        <f>(B28+B29+B30)</f>
        <v>13873</v>
      </c>
      <c r="C34" s="17">
        <f>(B34/B33)*100</f>
        <v>69.44138552407648</v>
      </c>
      <c r="D34" s="15">
        <f>(D28+D29+D30)</f>
        <v>33982</v>
      </c>
      <c r="E34" s="16">
        <f>(D34/D33)*100</f>
        <v>73.39366320381849</v>
      </c>
      <c r="F34" s="15">
        <f>(F28+F29+F30)</f>
        <v>170666</v>
      </c>
      <c r="G34" s="17">
        <f>(F34/F33)*100</f>
        <v>58.34715094991129</v>
      </c>
      <c r="H34" s="15">
        <f>(H28+H29+H30)</f>
        <v>22280</v>
      </c>
      <c r="I34" s="17">
        <f>(H34/H33)*100</f>
        <v>82.68081790180725</v>
      </c>
      <c r="J34" s="15">
        <f>(J28+J29+J30)</f>
        <v>46891</v>
      </c>
      <c r="K34" s="17">
        <f>(J34/J33)*100</f>
        <v>82.60402353521474</v>
      </c>
      <c r="L34" s="15">
        <f>(L28+L29+L30)</f>
        <v>127459</v>
      </c>
      <c r="M34" s="17">
        <f>(L34/L33)*100</f>
        <v>81.74064169408264</v>
      </c>
      <c r="N34" s="48"/>
      <c r="O34" s="48"/>
    </row>
    <row r="35" spans="1:15" ht="18" customHeight="1">
      <c r="A35" s="36" t="s">
        <v>29</v>
      </c>
      <c r="B35" s="19">
        <v>3.44</v>
      </c>
      <c r="C35" s="22"/>
      <c r="D35" s="19">
        <v>3.41</v>
      </c>
      <c r="E35" s="20"/>
      <c r="F35" s="19">
        <v>2.86</v>
      </c>
      <c r="G35" s="22"/>
      <c r="H35" s="19">
        <v>3.3</v>
      </c>
      <c r="I35" s="22"/>
      <c r="J35" s="19">
        <v>3.19</v>
      </c>
      <c r="K35" s="22"/>
      <c r="L35" s="19">
        <v>3.54</v>
      </c>
      <c r="M35" s="22"/>
      <c r="N35" s="48"/>
      <c r="O35" s="48"/>
    </row>
    <row r="36" spans="1:15" ht="18" customHeight="1">
      <c r="A36" s="36" t="s">
        <v>4</v>
      </c>
      <c r="B36" s="19">
        <v>1.41</v>
      </c>
      <c r="C36" s="22"/>
      <c r="D36" s="19">
        <v>1.32</v>
      </c>
      <c r="E36" s="20"/>
      <c r="F36" s="19">
        <v>1.47</v>
      </c>
      <c r="G36" s="22"/>
      <c r="H36" s="59">
        <v>0.98</v>
      </c>
      <c r="I36" s="22"/>
      <c r="J36" s="27">
        <v>0.98</v>
      </c>
      <c r="K36" s="22"/>
      <c r="L36" s="59">
        <v>1.1</v>
      </c>
      <c r="M36" s="22"/>
      <c r="N36" s="48"/>
      <c r="O36" s="48"/>
    </row>
    <row r="37" spans="1:15" ht="9">
      <c r="A37" s="39"/>
      <c r="B37" s="4"/>
      <c r="C37" s="5"/>
      <c r="D37" s="4"/>
      <c r="E37" s="4"/>
      <c r="F37" s="3"/>
      <c r="G37" s="5"/>
      <c r="H37" s="3"/>
      <c r="I37" s="5"/>
      <c r="J37" s="3"/>
      <c r="K37" s="5"/>
      <c r="L37" s="3"/>
      <c r="M37" s="5"/>
      <c r="N37" s="48"/>
      <c r="O37" s="48"/>
    </row>
    <row r="38" spans="1:13" ht="27" customHeight="1">
      <c r="A38" s="33" t="s">
        <v>31</v>
      </c>
      <c r="B38" s="72" t="s">
        <v>51</v>
      </c>
      <c r="C38" s="78"/>
      <c r="D38" s="77" t="s">
        <v>38</v>
      </c>
      <c r="E38" s="79"/>
      <c r="F38" s="72" t="s">
        <v>11</v>
      </c>
      <c r="G38" s="73"/>
      <c r="H38" s="77" t="s">
        <v>12</v>
      </c>
      <c r="I38" s="78"/>
      <c r="J38" s="77" t="s">
        <v>15</v>
      </c>
      <c r="K38" s="79"/>
      <c r="L38" s="61"/>
      <c r="M38" s="60"/>
    </row>
    <row r="39" spans="1:14" ht="9">
      <c r="A39" s="34"/>
      <c r="B39" s="13" t="s">
        <v>3</v>
      </c>
      <c r="C39" s="26" t="s">
        <v>2</v>
      </c>
      <c r="D39" s="13" t="s">
        <v>3</v>
      </c>
      <c r="E39" s="14" t="s">
        <v>2</v>
      </c>
      <c r="F39" s="13" t="s">
        <v>3</v>
      </c>
      <c r="G39" s="26" t="s">
        <v>2</v>
      </c>
      <c r="H39" s="13" t="s">
        <v>3</v>
      </c>
      <c r="I39" s="26" t="s">
        <v>2</v>
      </c>
      <c r="J39" s="13" t="s">
        <v>3</v>
      </c>
      <c r="K39" s="26" t="s">
        <v>2</v>
      </c>
      <c r="L39" s="50"/>
      <c r="M39" s="50"/>
      <c r="N39" s="38"/>
    </row>
    <row r="40" spans="1:13" ht="12" customHeight="1">
      <c r="A40" s="36">
        <v>5</v>
      </c>
      <c r="B40" s="15">
        <v>7563</v>
      </c>
      <c r="C40" s="16">
        <f>(B40/B45)*100</f>
        <v>15.524354947964778</v>
      </c>
      <c r="D40" s="15">
        <v>1863</v>
      </c>
      <c r="E40" s="16">
        <f>(D40/D45)*100</f>
        <v>8.096831674562129</v>
      </c>
      <c r="F40" s="15">
        <v>32163</v>
      </c>
      <c r="G40" s="17">
        <f>(F40/F45)*100</f>
        <v>14.823844990966409</v>
      </c>
      <c r="H40" s="15">
        <v>49109</v>
      </c>
      <c r="I40" s="16">
        <f>(H40/H45)*100</f>
        <v>10.757250503811443</v>
      </c>
      <c r="J40" s="15">
        <v>41437</v>
      </c>
      <c r="K40" s="16">
        <f>(J40/J45)*100</f>
        <v>13.166473900278348</v>
      </c>
      <c r="L40" s="15"/>
      <c r="M40" s="16"/>
    </row>
    <row r="41" spans="1:13" ht="9">
      <c r="A41" s="36">
        <v>4</v>
      </c>
      <c r="B41" s="15">
        <v>13377</v>
      </c>
      <c r="C41" s="17">
        <f>(B41/B45)*100</f>
        <v>27.458587351437895</v>
      </c>
      <c r="D41" s="15">
        <v>5244</v>
      </c>
      <c r="E41" s="16">
        <f>(D41/D45)*100</f>
        <v>22.791081750619323</v>
      </c>
      <c r="F41" s="15">
        <v>48182</v>
      </c>
      <c r="G41" s="17">
        <f>(F41/F45)*100</f>
        <v>22.206961395228788</v>
      </c>
      <c r="H41" s="15">
        <v>71209</v>
      </c>
      <c r="I41" s="17">
        <f>(H41/H45)*100</f>
        <v>15.598221326557434</v>
      </c>
      <c r="J41" s="15">
        <v>68920</v>
      </c>
      <c r="K41" s="17">
        <f>(J41/J45)*100</f>
        <v>21.899109037989806</v>
      </c>
      <c r="L41" s="51"/>
      <c r="M41" s="52"/>
    </row>
    <row r="42" spans="1:13" ht="9">
      <c r="A42" s="36">
        <v>3</v>
      </c>
      <c r="B42" s="15">
        <v>17248</v>
      </c>
      <c r="C42" s="17">
        <f>(B42/B45)*100</f>
        <v>35.404478929326515</v>
      </c>
      <c r="D42" s="15">
        <v>7674</v>
      </c>
      <c r="E42" s="16">
        <f>(D42/D45)*100</f>
        <v>33.352166543526444</v>
      </c>
      <c r="F42" s="15">
        <v>50818</v>
      </c>
      <c r="G42" s="17">
        <f>(F42/F45)*100</f>
        <v>23.421887098558315</v>
      </c>
      <c r="H42" s="15">
        <v>99806</v>
      </c>
      <c r="I42" s="17">
        <f>(H42/H45)*100</f>
        <v>21.86234995180934</v>
      </c>
      <c r="J42" s="15">
        <v>85037</v>
      </c>
      <c r="K42" s="17">
        <f>(J42/J45)*100</f>
        <v>27.02023411583777</v>
      </c>
      <c r="L42" s="51"/>
      <c r="M42" s="52"/>
    </row>
    <row r="43" spans="1:13" ht="9">
      <c r="A43" s="36">
        <v>2</v>
      </c>
      <c r="B43" s="15">
        <v>8806</v>
      </c>
      <c r="C43" s="17">
        <f>(B43/B45)*100</f>
        <v>18.075825687131804</v>
      </c>
      <c r="D43" s="15">
        <v>5485</v>
      </c>
      <c r="E43" s="16">
        <f>(D43/D45)*100</f>
        <v>23.838497979051677</v>
      </c>
      <c r="F43" s="15">
        <v>35785</v>
      </c>
      <c r="G43" s="17">
        <f>(F43/F45)*100</f>
        <v>16.49321558939567</v>
      </c>
      <c r="H43" s="15">
        <v>105077</v>
      </c>
      <c r="I43" s="17">
        <f>(H43/H45)*100</f>
        <v>23.01695435030229</v>
      </c>
      <c r="J43" s="15">
        <v>74443</v>
      </c>
      <c r="K43" s="17">
        <f>(J43/J45)*100</f>
        <v>23.654024580891978</v>
      </c>
      <c r="L43" s="51"/>
      <c r="M43" s="52"/>
    </row>
    <row r="44" spans="1:13" ht="9">
      <c r="A44" s="36">
        <v>1</v>
      </c>
      <c r="B44" s="15">
        <v>1723</v>
      </c>
      <c r="C44" s="17">
        <f>(B44/B45)*100</f>
        <v>3.536753084139007</v>
      </c>
      <c r="D44" s="15">
        <v>2743</v>
      </c>
      <c r="E44" s="16">
        <f>(D44/D45)*100</f>
        <v>11.921422052240429</v>
      </c>
      <c r="F44" s="15">
        <v>50020</v>
      </c>
      <c r="G44" s="17">
        <f>(F44/F45)*100</f>
        <v>23.05409092585082</v>
      </c>
      <c r="H44" s="15">
        <v>131319</v>
      </c>
      <c r="I44" s="17">
        <f>(H44/H45)*100</f>
        <v>28.765223867519495</v>
      </c>
      <c r="J44" s="15">
        <v>44879</v>
      </c>
      <c r="K44" s="17">
        <f>(J44/J45)*100</f>
        <v>14.260158365002095</v>
      </c>
      <c r="L44" s="51"/>
      <c r="M44" s="52"/>
    </row>
    <row r="45" spans="1:13" ht="18" customHeight="1">
      <c r="A45" s="36" t="s">
        <v>14</v>
      </c>
      <c r="B45" s="15">
        <f>SUM(B40:B44)</f>
        <v>48717</v>
      </c>
      <c r="C45" s="22"/>
      <c r="D45" s="15">
        <f>SUM(D40:D44)</f>
        <v>23009</v>
      </c>
      <c r="E45" s="20"/>
      <c r="F45" s="15">
        <f>SUM(F40:F44)</f>
        <v>216968</v>
      </c>
      <c r="G45" s="22"/>
      <c r="H45" s="15">
        <f>SUM(H40:H44)</f>
        <v>456520</v>
      </c>
      <c r="I45" s="22"/>
      <c r="J45" s="15">
        <f>SUM(J40:J44)</f>
        <v>314716</v>
      </c>
      <c r="K45" s="22"/>
      <c r="L45" s="51"/>
      <c r="M45" s="50"/>
    </row>
    <row r="46" spans="1:13" ht="18" customHeight="1">
      <c r="A46" s="36" t="s">
        <v>18</v>
      </c>
      <c r="B46" s="15">
        <f>(B40+B41+B42)</f>
        <v>38188</v>
      </c>
      <c r="C46" s="17">
        <f>(B46/B45)*100</f>
        <v>78.3874212287292</v>
      </c>
      <c r="D46" s="15">
        <f>(D40+D41+D42)</f>
        <v>14781</v>
      </c>
      <c r="E46" s="16">
        <f>(D46/D45)*100</f>
        <v>64.2400799687079</v>
      </c>
      <c r="F46" s="15">
        <f>(F40+F41+F42)</f>
        <v>131163</v>
      </c>
      <c r="G46" s="17">
        <f>(F46/F45)*100</f>
        <v>60.45269348475352</v>
      </c>
      <c r="H46" s="15">
        <f>(H40+H41+H42)</f>
        <v>220124</v>
      </c>
      <c r="I46" s="17">
        <f>(H46/H45)*100</f>
        <v>48.21782178217822</v>
      </c>
      <c r="J46" s="15">
        <f>(J40+J41+J42)</f>
        <v>195394</v>
      </c>
      <c r="K46" s="17">
        <f>(J46/J45)*100</f>
        <v>62.08581705410593</v>
      </c>
      <c r="L46" s="53"/>
      <c r="M46" s="52"/>
    </row>
    <row r="47" spans="1:13" ht="18" customHeight="1">
      <c r="A47" s="36" t="s">
        <v>29</v>
      </c>
      <c r="B47" s="19">
        <v>3.33</v>
      </c>
      <c r="C47" s="22"/>
      <c r="D47" s="19">
        <v>2.91</v>
      </c>
      <c r="E47" s="21"/>
      <c r="F47" s="19">
        <v>2.89</v>
      </c>
      <c r="G47" s="22"/>
      <c r="H47" s="19">
        <v>2.57</v>
      </c>
      <c r="I47" s="22"/>
      <c r="J47" s="58">
        <v>2.96</v>
      </c>
      <c r="K47" s="22"/>
      <c r="L47" s="54"/>
      <c r="M47" s="55"/>
    </row>
    <row r="48" spans="1:13" ht="18" customHeight="1">
      <c r="A48" s="36" t="s">
        <v>4</v>
      </c>
      <c r="B48" s="62">
        <v>1.05</v>
      </c>
      <c r="C48" s="22"/>
      <c r="D48" s="62">
        <v>1.12</v>
      </c>
      <c r="E48" s="21"/>
      <c r="F48" s="27">
        <v>1.37</v>
      </c>
      <c r="G48" s="22"/>
      <c r="H48" s="27">
        <v>1.33</v>
      </c>
      <c r="I48" s="22"/>
      <c r="J48" s="27">
        <v>1.25</v>
      </c>
      <c r="K48" s="22"/>
      <c r="L48" s="54"/>
      <c r="M48" s="55"/>
    </row>
    <row r="49" spans="1:13" ht="9">
      <c r="A49" s="34"/>
      <c r="B49" s="3"/>
      <c r="C49" s="5"/>
      <c r="D49" s="3"/>
      <c r="E49" s="8"/>
      <c r="F49" s="3"/>
      <c r="G49" s="9"/>
      <c r="H49" s="24"/>
      <c r="I49" s="28"/>
      <c r="J49" s="47"/>
      <c r="K49" s="56"/>
      <c r="L49" s="55"/>
      <c r="M49" s="55"/>
    </row>
    <row r="50" spans="1:2" s="41" customFormat="1" ht="15" customHeight="1">
      <c r="A50" s="40" t="s">
        <v>61</v>
      </c>
      <c r="B50" s="57"/>
    </row>
    <row r="51" spans="1:2" ht="9">
      <c r="A51" s="68" t="s">
        <v>54</v>
      </c>
      <c r="B51" s="57"/>
    </row>
    <row r="52" spans="1:2" ht="9">
      <c r="A52" s="43" t="s">
        <v>44</v>
      </c>
      <c r="B52" s="57"/>
    </row>
    <row r="53" spans="1:2" ht="9">
      <c r="A53" s="43" t="s">
        <v>43</v>
      </c>
      <c r="B53" s="57"/>
    </row>
    <row r="54" spans="1:2" ht="9" hidden="1">
      <c r="A54" s="43"/>
      <c r="B54" s="57"/>
    </row>
    <row r="55" spans="1:2" ht="9" hidden="1">
      <c r="A55" s="43"/>
      <c r="B55" s="57"/>
    </row>
    <row r="56" ht="9" hidden="1">
      <c r="A56" s="44"/>
    </row>
  </sheetData>
  <sheetProtection/>
  <mergeCells count="23">
    <mergeCell ref="F38:G38"/>
    <mergeCell ref="J2:K2"/>
    <mergeCell ref="H26:I26"/>
    <mergeCell ref="F26:G26"/>
    <mergeCell ref="L2:M2"/>
    <mergeCell ref="L14:M14"/>
    <mergeCell ref="L26:M26"/>
    <mergeCell ref="B38:C38"/>
    <mergeCell ref="D26:E26"/>
    <mergeCell ref="D38:E38"/>
    <mergeCell ref="B2:C2"/>
    <mergeCell ref="H14:I14"/>
    <mergeCell ref="J26:K26"/>
    <mergeCell ref="J14:K14"/>
    <mergeCell ref="J38:K38"/>
    <mergeCell ref="H38:I38"/>
    <mergeCell ref="D14:E14"/>
    <mergeCell ref="A1:M1"/>
    <mergeCell ref="B26:C26"/>
    <mergeCell ref="D2:E2"/>
    <mergeCell ref="H2:I2"/>
    <mergeCell ref="F14:G14"/>
    <mergeCell ref="B14:C14"/>
  </mergeCells>
  <printOptions horizontalCentered="1"/>
  <pageMargins left="0.25" right="0.25" top="0.25" bottom="0" header="0.5" footer="0.25"/>
  <pageSetup horizontalDpi="600" verticalDpi="600" orientation="portrait" scale="95" r:id="rId1"/>
  <headerFooter scaleWithDoc="0">
    <oddFooter>&amp;C&amp;"Serifa Std 45 Light,Regular"&amp;7© 2022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SCORE DISTRIBUTIONS* AP Exams - May 2014</dc:title>
  <dc:subject>A P</dc:subject>
  <dc:creator>E T S</dc:creator>
  <cp:keywords/>
  <dc:description/>
  <cp:lastModifiedBy>Kristen Pisanelli</cp:lastModifiedBy>
  <cp:lastPrinted>2022-08-08T13:54:39Z</cp:lastPrinted>
  <dcterms:created xsi:type="dcterms:W3CDTF">1999-07-29T16:09:51Z</dcterms:created>
  <dcterms:modified xsi:type="dcterms:W3CDTF">2022-09-30T16:16:26Z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0x0101007E17EAE858F43E418487C0B75EE96CC8</vt:lpwstr>
  </property>
</Properties>
</file>