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815" activeTab="0"/>
  </bookViews>
  <sheets>
    <sheet name="Page 1" sheetId="1" r:id="rId1"/>
    <sheet name="Page 2" sheetId="2" r:id="rId2"/>
  </sheets>
  <definedNames>
    <definedName name="_xlnm.Print_Area" localSheetId="0">'Page 1'!$A$1:$M$54</definedName>
    <definedName name="_xlnm.Print_Area" localSheetId="1">'Page 2'!$A$1:$M$54</definedName>
    <definedName name="TitleRegion1.a2.m12.1">'Page 1'!$A$2</definedName>
    <definedName name="TitleRegion1.a2.m12.2">'Page 2'!$A$2</definedName>
    <definedName name="TitleRegion2.a14.m24.1">'Page 1'!$A$14</definedName>
    <definedName name="TitleRegion2.a14.m24.2">'Page 2'!$A$14</definedName>
    <definedName name="TitleRegion3.a26.m36.1">'Page 1'!$A$26</definedName>
    <definedName name="TitleRegion3.a26.m36.2">'Page 2'!$A$26</definedName>
    <definedName name="TitleRegion4.a38.c49.2">'Page 2'!$A$38</definedName>
    <definedName name="TitleRegion4.a38.m48.1">'Page 1'!$A$38</definedName>
  </definedNames>
  <calcPr fullCalcOnLoad="1"/>
</workbook>
</file>

<file path=xl/sharedStrings.xml><?xml version="1.0" encoding="utf-8"?>
<sst xmlns="http://schemas.openxmlformats.org/spreadsheetml/2006/main" count="342" uniqueCount="63">
  <si>
    <t>Calculus AB</t>
  </si>
  <si>
    <t>Calculus BC</t>
  </si>
  <si>
    <t>% At</t>
  </si>
  <si>
    <t>N</t>
  </si>
  <si>
    <t>Standard Deviation</t>
  </si>
  <si>
    <t>Chemistry</t>
  </si>
  <si>
    <t>Computer Science A</t>
  </si>
  <si>
    <t>Environmental Science</t>
  </si>
  <si>
    <t>European History</t>
  </si>
  <si>
    <t>Music Theory</t>
  </si>
  <si>
    <t>Psychology</t>
  </si>
  <si>
    <t>Statistics</t>
  </si>
  <si>
    <t>United States History</t>
  </si>
  <si>
    <t>Human Geography</t>
  </si>
  <si>
    <t>Number of Students</t>
  </si>
  <si>
    <t>World History</t>
  </si>
  <si>
    <t>Physics C Mechanics</t>
  </si>
  <si>
    <t>Studio Art Drawing</t>
  </si>
  <si>
    <t>Studio Art 2-D Design</t>
  </si>
  <si>
    <t>Studio Art 3-D Design</t>
  </si>
  <si>
    <t>Spanish Language   (Total Group)</t>
  </si>
  <si>
    <t>Spanish Language (Standard Group)**</t>
  </si>
  <si>
    <t>3 or Higher / %</t>
  </si>
  <si>
    <t>Government &amp; Politics  United States</t>
  </si>
  <si>
    <t>Physics C E&amp;M</t>
  </si>
  <si>
    <t>Government &amp; Politics  Comparative</t>
  </si>
  <si>
    <t xml:space="preserve">    in a country where the language is spoken.</t>
  </si>
  <si>
    <t>Chinese Language (Standard Group)**</t>
  </si>
  <si>
    <t>Chinese Language   (Total Group)</t>
  </si>
  <si>
    <t>Economics - Macro</t>
  </si>
  <si>
    <t>Economics - Micro</t>
  </si>
  <si>
    <t>English Language</t>
  </si>
  <si>
    <t>English Literature</t>
  </si>
  <si>
    <t>Japanese Language (Standard Group)**</t>
  </si>
  <si>
    <t>French Language (Standard Group)**</t>
  </si>
  <si>
    <t>German Language (Standard Group)**</t>
  </si>
  <si>
    <t xml:space="preserve">** Standard students generally receive most of their foreign language training in U.S. schools.  They did not indicate on their answer  </t>
  </si>
  <si>
    <t>Japanese Language (Total Group)</t>
  </si>
  <si>
    <t xml:space="preserve">Art History </t>
  </si>
  <si>
    <t xml:space="preserve">Biology </t>
  </si>
  <si>
    <t>Mean Score</t>
  </si>
  <si>
    <t>Calculus BC            Calculus AB Subscore</t>
  </si>
  <si>
    <t>Exam Score</t>
  </si>
  <si>
    <t xml:space="preserve">    sheet that they regularly speak or hear the foreign language of the exam, or that they have lived for one month or more  </t>
  </si>
  <si>
    <t>Italian Language (Standard Group)**</t>
  </si>
  <si>
    <t xml:space="preserve">Latin </t>
  </si>
  <si>
    <t>Music Theory     Nonaural Subscore</t>
  </si>
  <si>
    <t>End of worksheet</t>
  </si>
  <si>
    <t>no data</t>
  </si>
  <si>
    <t>Physics 1</t>
  </si>
  <si>
    <t>Physics 2</t>
  </si>
  <si>
    <t>Seminar</t>
  </si>
  <si>
    <t>French Language     (Total Group)</t>
  </si>
  <si>
    <t>German Language     (Total Group)</t>
  </si>
  <si>
    <t>Music Theory          Aural Subscore</t>
  </si>
  <si>
    <t xml:space="preserve">Spanish Literature   </t>
  </si>
  <si>
    <t>Research</t>
  </si>
  <si>
    <t>Computer Science Principles</t>
  </si>
  <si>
    <r>
      <t xml:space="preserve">STUDENT SCORE DISTRIBUTIONS* 
</t>
    </r>
    <r>
      <rPr>
        <b/>
        <sz val="14"/>
        <rFont val="Serifa Std 45 Light"/>
        <family val="1"/>
      </rPr>
      <t>AP Exams - May 2018 (continued)</t>
    </r>
  </si>
  <si>
    <r>
      <t xml:space="preserve">STUDENT SCORE DISTRIBUTIONS* 
</t>
    </r>
    <r>
      <rPr>
        <b/>
        <sz val="14"/>
        <rFont val="Serifa Std 45 Light"/>
        <family val="1"/>
      </rPr>
      <t>AP Exams - May 2018</t>
    </r>
  </si>
  <si>
    <t xml:space="preserve"> * This table reflects 5,090,324 AP Exams taken by 2,808,990 students from 22,612 secondary schools.</t>
  </si>
  <si>
    <t>Italian Language     (Total Group)</t>
  </si>
  <si>
    <t xml:space="preserve">** Standard students generally receive most of their foreign language training in U.S. schools. They did not indicate on their answer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</si>
</sst>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7"/>
      <name val="Serifa Std 45 Light"/>
      <family val="1"/>
    </font>
    <font>
      <b/>
      <sz val="16"/>
      <name val="Serifa Std 45 Light"/>
      <family val="1"/>
    </font>
    <font>
      <b/>
      <sz val="14"/>
      <name val="Serifa Std 45 Light"/>
      <family val="1"/>
    </font>
    <font>
      <sz val="7"/>
      <name val="Univers LT Std 45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9"/>
      <name val="Univers LT Std 45 Light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/>
      <name val="Univers LT Std 45 Light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Continuous" wrapText="1"/>
    </xf>
    <xf numFmtId="0" fontId="6" fillId="0" borderId="12" xfId="0" applyFont="1" applyBorder="1" applyAlignment="1">
      <alignment horizontal="centerContinuous" wrapText="1"/>
    </xf>
    <xf numFmtId="0" fontId="6" fillId="0" borderId="13" xfId="0" applyFont="1" applyBorder="1" applyAlignment="1">
      <alignment horizontal="centerContinuous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Continuous" wrapText="1"/>
    </xf>
    <xf numFmtId="0" fontId="6" fillId="0" borderId="17" xfId="0" applyFont="1" applyFill="1" applyBorder="1" applyAlignment="1">
      <alignment horizontal="right"/>
    </xf>
    <xf numFmtId="0" fontId="3" fillId="0" borderId="0" xfId="0" applyFont="1" applyAlignment="1">
      <alignment vertical="top"/>
    </xf>
    <xf numFmtId="0" fontId="6" fillId="0" borderId="11" xfId="0" applyFont="1" applyFill="1" applyBorder="1" applyAlignment="1">
      <alignment horizontal="centerContinuous" wrapText="1"/>
    </xf>
    <xf numFmtId="0" fontId="6" fillId="0" borderId="12" xfId="0" applyFont="1" applyBorder="1" applyAlignment="1">
      <alignment horizontal="right" indent="1"/>
    </xf>
    <xf numFmtId="164" fontId="6" fillId="0" borderId="0" xfId="0" applyNumberFormat="1" applyFont="1" applyFill="1" applyBorder="1" applyAlignment="1">
      <alignment horizontal="right" indent="1"/>
    </xf>
    <xf numFmtId="0" fontId="6" fillId="0" borderId="18" xfId="0" applyFont="1" applyFill="1" applyBorder="1" applyAlignment="1">
      <alignment horizontal="right" indent="1"/>
    </xf>
    <xf numFmtId="0" fontId="6" fillId="0" borderId="19" xfId="0" applyFont="1" applyFill="1" applyBorder="1" applyAlignment="1">
      <alignment horizontal="right" indent="1"/>
    </xf>
    <xf numFmtId="0" fontId="42" fillId="0" borderId="15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20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20" xfId="0" applyFont="1" applyFill="1" applyBorder="1" applyAlignment="1">
      <alignment horizontal="center"/>
    </xf>
    <xf numFmtId="2" fontId="6" fillId="0" borderId="16" xfId="0" applyNumberFormat="1" applyFont="1" applyFill="1" applyBorder="1" applyAlignment="1" quotePrefix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 quotePrefix="1">
      <alignment horizontal="center"/>
    </xf>
    <xf numFmtId="3" fontId="6" fillId="0" borderId="16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43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140" workbookViewId="0" topLeftCell="A1">
      <selection activeCell="N42" sqref="N42"/>
    </sheetView>
  </sheetViews>
  <sheetFormatPr defaultColWidth="0" defaultRowHeight="12.75" zeroHeight="1"/>
  <cols>
    <col min="1" max="1" width="14.28125" style="3" customWidth="1"/>
    <col min="2" max="2" width="7.7109375" style="1" customWidth="1"/>
    <col min="3" max="3" width="6.421875" style="1" customWidth="1"/>
    <col min="4" max="4" width="7.7109375" style="1" customWidth="1"/>
    <col min="5" max="5" width="5.7109375" style="1" customWidth="1"/>
    <col min="6" max="6" width="7.7109375" style="1" customWidth="1"/>
    <col min="7" max="7" width="6.140625" style="1" customWidth="1"/>
    <col min="8" max="8" width="7.7109375" style="1" customWidth="1"/>
    <col min="9" max="9" width="6.421875" style="1" customWidth="1"/>
    <col min="10" max="10" width="7.7109375" style="1" customWidth="1"/>
    <col min="11" max="11" width="6.8515625" style="1" customWidth="1"/>
    <col min="12" max="12" width="7.7109375" style="1" customWidth="1"/>
    <col min="13" max="13" width="7.28125" style="1" customWidth="1"/>
    <col min="14" max="14" width="9.140625" style="1" customWidth="1"/>
    <col min="15" max="16384" width="9.140625" style="1" hidden="1" customWidth="1"/>
  </cols>
  <sheetData>
    <row r="1" spans="1:13" s="30" customFormat="1" ht="66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7" customHeight="1">
      <c r="A2" s="12" t="s">
        <v>42</v>
      </c>
      <c r="B2" s="8" t="s">
        <v>38</v>
      </c>
      <c r="C2" s="9"/>
      <c r="D2" s="8" t="s">
        <v>39</v>
      </c>
      <c r="E2" s="9"/>
      <c r="F2" s="8" t="s">
        <v>0</v>
      </c>
      <c r="G2" s="9"/>
      <c r="H2" s="8" t="s">
        <v>1</v>
      </c>
      <c r="I2" s="9"/>
      <c r="J2" s="31" t="s">
        <v>41</v>
      </c>
      <c r="K2" s="28"/>
      <c r="L2" s="31" t="s">
        <v>5</v>
      </c>
      <c r="M2" s="10"/>
    </row>
    <row r="3" spans="1:13" ht="8.25">
      <c r="A3" s="36" t="s">
        <v>48</v>
      </c>
      <c r="B3" s="43" t="s">
        <v>3</v>
      </c>
      <c r="C3" s="45" t="s">
        <v>2</v>
      </c>
      <c r="D3" s="43" t="s">
        <v>3</v>
      </c>
      <c r="E3" s="32" t="s">
        <v>2</v>
      </c>
      <c r="F3" s="43" t="s">
        <v>3</v>
      </c>
      <c r="G3" s="45" t="s">
        <v>2</v>
      </c>
      <c r="H3" s="43" t="s">
        <v>3</v>
      </c>
      <c r="I3" s="45" t="s">
        <v>2</v>
      </c>
      <c r="J3" s="43" t="s">
        <v>3</v>
      </c>
      <c r="K3" s="42" t="s">
        <v>2</v>
      </c>
      <c r="L3" s="43" t="s">
        <v>3</v>
      </c>
      <c r="M3" s="44" t="s">
        <v>2</v>
      </c>
    </row>
    <row r="4" spans="1:13" ht="12" customHeight="1">
      <c r="A4" s="5">
        <v>5</v>
      </c>
      <c r="B4" s="46">
        <v>3172</v>
      </c>
      <c r="C4" s="47">
        <f>(B4/B9)*100</f>
        <v>12.7062970677776</v>
      </c>
      <c r="D4" s="46">
        <v>18594</v>
      </c>
      <c r="E4" s="33">
        <f>(D4/D9)*100</f>
        <v>7.160819985904808</v>
      </c>
      <c r="F4" s="46">
        <v>59733</v>
      </c>
      <c r="G4" s="47">
        <f>(F4/F9)*100</f>
        <v>19.36001400151683</v>
      </c>
      <c r="H4" s="46">
        <v>56324</v>
      </c>
      <c r="I4" s="47">
        <f>(H4/H9)*100</f>
        <v>40.41154861669154</v>
      </c>
      <c r="J4" s="46">
        <v>67859</v>
      </c>
      <c r="K4" s="47">
        <f>(J4/J9)*100</f>
        <v>48.687722419928825</v>
      </c>
      <c r="L4" s="46">
        <v>21624</v>
      </c>
      <c r="M4" s="48">
        <f>(L4/L9)*100</f>
        <v>13.36035390356622</v>
      </c>
    </row>
    <row r="5" spans="1:13" ht="8.25">
      <c r="A5" s="5">
        <v>4</v>
      </c>
      <c r="B5" s="46">
        <v>6109</v>
      </c>
      <c r="C5" s="47">
        <f>(B5/B9)*100</f>
        <v>24.471238583560325</v>
      </c>
      <c r="D5" s="46">
        <v>55964</v>
      </c>
      <c r="E5" s="33">
        <f>(D5/D9)*100</f>
        <v>21.552550806237317</v>
      </c>
      <c r="F5" s="46">
        <v>53255</v>
      </c>
      <c r="G5" s="47">
        <f>(F5/F9)*100</f>
        <v>17.260434695240132</v>
      </c>
      <c r="H5" s="46">
        <v>25982</v>
      </c>
      <c r="I5" s="47">
        <f>(H5/H9)*100</f>
        <v>18.64165997015268</v>
      </c>
      <c r="J5" s="46">
        <v>28129</v>
      </c>
      <c r="K5" s="47">
        <f>(J5/J9)*100</f>
        <v>20.182097348180463</v>
      </c>
      <c r="L5" s="46">
        <v>28489</v>
      </c>
      <c r="M5" s="48">
        <f>(L5/L9)*100</f>
        <v>17.601883201937575</v>
      </c>
    </row>
    <row r="6" spans="1:13" ht="8.25">
      <c r="A6" s="5">
        <v>3</v>
      </c>
      <c r="B6" s="46">
        <v>6854</v>
      </c>
      <c r="C6" s="47">
        <f>(B6/B9)*100</f>
        <v>27.45553597179939</v>
      </c>
      <c r="D6" s="46">
        <v>85175</v>
      </c>
      <c r="E6" s="33">
        <f>(D6/D9)*100</f>
        <v>32.80213199416166</v>
      </c>
      <c r="F6" s="46">
        <v>64768</v>
      </c>
      <c r="G6" s="47">
        <f>(F6/F9)*100</f>
        <v>20.991903752536153</v>
      </c>
      <c r="H6" s="46">
        <v>28891</v>
      </c>
      <c r="I6" s="47">
        <f>(H6/H9)*100</f>
        <v>20.72881988290667</v>
      </c>
      <c r="J6" s="46">
        <v>22184</v>
      </c>
      <c r="K6" s="47">
        <f>(J6/J9)*100</f>
        <v>15.916657100218115</v>
      </c>
      <c r="L6" s="46">
        <v>40285</v>
      </c>
      <c r="M6" s="48">
        <f>(L6/L9)*100</f>
        <v>24.890022983960655</v>
      </c>
    </row>
    <row r="7" spans="1:13" ht="8.25">
      <c r="A7" s="5">
        <v>2</v>
      </c>
      <c r="B7" s="46">
        <v>6232</v>
      </c>
      <c r="C7" s="47">
        <f>(B7/B9)*100</f>
        <v>24.963948085242748</v>
      </c>
      <c r="D7" s="46">
        <v>73544</v>
      </c>
      <c r="E7" s="33">
        <f>(D7/D9)*100</f>
        <v>28.322864636086003</v>
      </c>
      <c r="F7" s="46">
        <v>68980</v>
      </c>
      <c r="G7" s="47">
        <f>(F7/F9)*100</f>
        <v>22.357051643557682</v>
      </c>
      <c r="H7" s="46">
        <v>20349</v>
      </c>
      <c r="I7" s="47">
        <f>(H7/H9)*100</f>
        <v>14.600074618298702</v>
      </c>
      <c r="J7" s="46">
        <v>13757</v>
      </c>
      <c r="K7" s="47">
        <f>(J7/J9)*100</f>
        <v>9.87042245436804</v>
      </c>
      <c r="L7" s="46">
        <v>38078</v>
      </c>
      <c r="M7" s="48">
        <f>(L7/L9)*100</f>
        <v>23.526431554753728</v>
      </c>
    </row>
    <row r="8" spans="1:13" ht="8.25">
      <c r="A8" s="5">
        <v>1</v>
      </c>
      <c r="B8" s="46">
        <v>2597</v>
      </c>
      <c r="C8" s="47">
        <f>(B8/B9)*100</f>
        <v>10.402980291619933</v>
      </c>
      <c r="D8" s="46">
        <v>26386</v>
      </c>
      <c r="E8" s="33">
        <f>(D8/D9)*100</f>
        <v>10.161632577610211</v>
      </c>
      <c r="F8" s="46">
        <v>61802</v>
      </c>
      <c r="G8" s="47">
        <f>(F8/F9)*100</f>
        <v>20.030595907149202</v>
      </c>
      <c r="H8" s="46">
        <v>7830</v>
      </c>
      <c r="I8" s="47">
        <f>(H8/H9)*100</f>
        <v>5.617896911950408</v>
      </c>
      <c r="J8" s="46">
        <v>7447</v>
      </c>
      <c r="K8" s="47">
        <f>(J8/J9)*100</f>
        <v>5.343100677304557</v>
      </c>
      <c r="L8" s="46">
        <v>33376</v>
      </c>
      <c r="M8" s="48">
        <f>(L8/L9)*100</f>
        <v>20.621308355781824</v>
      </c>
    </row>
    <row r="9" spans="1:14" ht="18" customHeight="1">
      <c r="A9" s="5" t="s">
        <v>14</v>
      </c>
      <c r="B9" s="46">
        <f>SUM(B4:B8)</f>
        <v>24964</v>
      </c>
      <c r="C9" s="51" t="s">
        <v>48</v>
      </c>
      <c r="D9" s="46">
        <f>SUM(D4:D8)</f>
        <v>259663</v>
      </c>
      <c r="E9" s="51" t="s">
        <v>48</v>
      </c>
      <c r="F9" s="46">
        <f>SUM(F4:F8)</f>
        <v>308538</v>
      </c>
      <c r="G9" s="51" t="s">
        <v>48</v>
      </c>
      <c r="H9" s="46">
        <f>SUM(H4:H8)</f>
        <v>139376</v>
      </c>
      <c r="I9" s="51" t="s">
        <v>48</v>
      </c>
      <c r="J9" s="46">
        <f>SUM(J4:J8)</f>
        <v>139376</v>
      </c>
      <c r="K9" s="51" t="s">
        <v>48</v>
      </c>
      <c r="L9" s="46">
        <f>SUM(L4:L8)</f>
        <v>161852</v>
      </c>
      <c r="M9" s="53" t="s">
        <v>48</v>
      </c>
      <c r="N9" s="24"/>
    </row>
    <row r="10" spans="1:13" ht="18" customHeight="1">
      <c r="A10" s="5" t="s">
        <v>22</v>
      </c>
      <c r="B10" s="46">
        <f>(B4+B5+B6)</f>
        <v>16135</v>
      </c>
      <c r="C10" s="47">
        <f>(B10/B9)*100</f>
        <v>64.63307162313731</v>
      </c>
      <c r="D10" s="46">
        <f>(D4+D5+D6)</f>
        <v>159733</v>
      </c>
      <c r="E10" s="47">
        <f>(D10/D9)*100</f>
        <v>61.51550278630379</v>
      </c>
      <c r="F10" s="46">
        <f>(F4+F5+F6)</f>
        <v>177756</v>
      </c>
      <c r="G10" s="47">
        <f>(F10/F9)*100</f>
        <v>57.61235244929311</v>
      </c>
      <c r="H10" s="46">
        <f>(H4+H5+H6)</f>
        <v>111197</v>
      </c>
      <c r="I10" s="47">
        <f>(H10/H9)*100</f>
        <v>79.78202846975088</v>
      </c>
      <c r="J10" s="46">
        <f>(J4+J5+J6)</f>
        <v>118172</v>
      </c>
      <c r="K10" s="47">
        <f>(J10/J9)*100</f>
        <v>84.7864768683274</v>
      </c>
      <c r="L10" s="46">
        <f>(L4+L5+L6)</f>
        <v>90398</v>
      </c>
      <c r="M10" s="48">
        <f>(L10/L9)*100</f>
        <v>55.852260089464444</v>
      </c>
    </row>
    <row r="11" spans="1:13" ht="18" customHeight="1">
      <c r="A11" s="5" t="s">
        <v>40</v>
      </c>
      <c r="B11" s="49">
        <v>3.04</v>
      </c>
      <c r="C11" s="52" t="s">
        <v>48</v>
      </c>
      <c r="D11" s="50">
        <v>2.87</v>
      </c>
      <c r="E11" s="52" t="s">
        <v>48</v>
      </c>
      <c r="F11" s="49">
        <v>2.94</v>
      </c>
      <c r="G11" s="52" t="s">
        <v>48</v>
      </c>
      <c r="H11" s="50">
        <v>3.74</v>
      </c>
      <c r="I11" s="52" t="s">
        <v>48</v>
      </c>
      <c r="J11" s="50">
        <v>3.97</v>
      </c>
      <c r="K11" s="52" t="s">
        <v>48</v>
      </c>
      <c r="L11" s="50">
        <v>2.8</v>
      </c>
      <c r="M11" s="53" t="s">
        <v>48</v>
      </c>
    </row>
    <row r="12" spans="1:13" ht="17.25" customHeight="1">
      <c r="A12" s="5" t="s">
        <v>4</v>
      </c>
      <c r="B12" s="50">
        <v>1.19</v>
      </c>
      <c r="C12" s="52" t="s">
        <v>48</v>
      </c>
      <c r="D12" s="49">
        <v>1.08</v>
      </c>
      <c r="E12" s="52" t="s">
        <v>48</v>
      </c>
      <c r="F12" s="50">
        <v>1.4</v>
      </c>
      <c r="G12" s="52" t="s">
        <v>48</v>
      </c>
      <c r="H12" s="50">
        <v>1.28</v>
      </c>
      <c r="I12" s="52" t="s">
        <v>48</v>
      </c>
      <c r="J12" s="49">
        <v>1.23</v>
      </c>
      <c r="K12" s="52" t="s">
        <v>48</v>
      </c>
      <c r="L12" s="49">
        <v>1.31</v>
      </c>
      <c r="M12" s="53" t="s">
        <v>48</v>
      </c>
    </row>
    <row r="13" spans="1:13" ht="8.25">
      <c r="A13" s="5"/>
      <c r="B13" s="15"/>
      <c r="C13" s="38"/>
      <c r="D13" s="15"/>
      <c r="E13" s="14"/>
      <c r="F13" s="15"/>
      <c r="G13" s="14"/>
      <c r="H13" s="15"/>
      <c r="I13" s="14"/>
      <c r="J13" s="15"/>
      <c r="K13" s="14"/>
      <c r="L13" s="15"/>
      <c r="M13" s="39"/>
    </row>
    <row r="14" spans="1:13" ht="27" customHeight="1">
      <c r="A14" s="12" t="s">
        <v>42</v>
      </c>
      <c r="B14" s="8" t="s">
        <v>28</v>
      </c>
      <c r="C14" s="9"/>
      <c r="D14" s="8" t="s">
        <v>27</v>
      </c>
      <c r="E14" s="9"/>
      <c r="F14" s="8" t="s">
        <v>6</v>
      </c>
      <c r="G14" s="9"/>
      <c r="H14" s="8" t="s">
        <v>57</v>
      </c>
      <c r="I14" s="9"/>
      <c r="J14" s="31" t="s">
        <v>29</v>
      </c>
      <c r="K14" s="28"/>
      <c r="L14" s="31" t="s">
        <v>30</v>
      </c>
      <c r="M14" s="10"/>
    </row>
    <row r="15" spans="1:13" ht="8.25">
      <c r="A15" s="36" t="s">
        <v>48</v>
      </c>
      <c r="B15" s="43" t="s">
        <v>3</v>
      </c>
      <c r="C15" s="45" t="s">
        <v>2</v>
      </c>
      <c r="D15" s="41" t="s">
        <v>3</v>
      </c>
      <c r="E15" s="42" t="s">
        <v>2</v>
      </c>
      <c r="F15" s="43" t="s">
        <v>3</v>
      </c>
      <c r="G15" s="45" t="s">
        <v>2</v>
      </c>
      <c r="H15" s="43" t="s">
        <v>3</v>
      </c>
      <c r="I15" s="45" t="s">
        <v>2</v>
      </c>
      <c r="J15" s="43" t="s">
        <v>3</v>
      </c>
      <c r="K15" s="45" t="s">
        <v>2</v>
      </c>
      <c r="L15" s="43" t="s">
        <v>3</v>
      </c>
      <c r="M15" s="44" t="s">
        <v>2</v>
      </c>
    </row>
    <row r="16" spans="1:13" ht="12" customHeight="1">
      <c r="A16" s="5">
        <v>5</v>
      </c>
      <c r="B16" s="46">
        <v>9141</v>
      </c>
      <c r="C16" s="47">
        <f>(B16/B21)*100</f>
        <v>66.11934900542495</v>
      </c>
      <c r="D16" s="46">
        <v>690</v>
      </c>
      <c r="E16" s="33">
        <f>(D16/D21)*100</f>
        <v>20.444444444444446</v>
      </c>
      <c r="F16" s="46">
        <v>16105</v>
      </c>
      <c r="G16" s="47">
        <f>(F16/F21)*100</f>
        <v>24.726329203322432</v>
      </c>
      <c r="H16" s="46">
        <v>10136</v>
      </c>
      <c r="I16" s="47">
        <f>(H16/H21)*100</f>
        <v>14.041309377034647</v>
      </c>
      <c r="J16" s="46">
        <v>28910</v>
      </c>
      <c r="K16" s="47">
        <f>(J16/J21)*100</f>
        <v>19.710512500596565</v>
      </c>
      <c r="L16" s="46">
        <v>18827</v>
      </c>
      <c r="M16" s="48">
        <f>(L16/L21)*100</f>
        <v>20.91145370534921</v>
      </c>
    </row>
    <row r="17" spans="1:13" ht="8.25">
      <c r="A17" s="5">
        <v>4</v>
      </c>
      <c r="B17" s="46">
        <v>1688</v>
      </c>
      <c r="C17" s="47">
        <f>(B17/B21)*100</f>
        <v>12.209764918625678</v>
      </c>
      <c r="D17" s="46">
        <v>519</v>
      </c>
      <c r="E17" s="47">
        <f>(D17/D21)*100</f>
        <v>15.37777777777778</v>
      </c>
      <c r="F17" s="46">
        <v>13802</v>
      </c>
      <c r="G17" s="47">
        <f>(F17/F21)*100</f>
        <v>21.190487157047887</v>
      </c>
      <c r="H17" s="46">
        <v>15215</v>
      </c>
      <c r="I17" s="47">
        <f>(H17/H21)*100</f>
        <v>21.07720226633604</v>
      </c>
      <c r="J17" s="46">
        <v>33109</v>
      </c>
      <c r="K17" s="47">
        <f>(J17/J21)*100</f>
        <v>22.573343423806698</v>
      </c>
      <c r="L17" s="46">
        <v>25070</v>
      </c>
      <c r="M17" s="48">
        <f>(L17/L21)*100</f>
        <v>27.845654878265506</v>
      </c>
    </row>
    <row r="18" spans="1:13" ht="8.25">
      <c r="A18" s="5">
        <v>3</v>
      </c>
      <c r="B18" s="46">
        <v>1799</v>
      </c>
      <c r="C18" s="47">
        <f>(B18/B21)*100</f>
        <v>13.012658227848101</v>
      </c>
      <c r="D18" s="46">
        <v>1106</v>
      </c>
      <c r="E18" s="47">
        <f>(D18/D21)*100</f>
        <v>32.77037037037037</v>
      </c>
      <c r="F18" s="46">
        <v>14222</v>
      </c>
      <c r="G18" s="47">
        <f>(F18/F21)*100</f>
        <v>21.835321572781847</v>
      </c>
      <c r="H18" s="46">
        <v>26032</v>
      </c>
      <c r="I18" s="47">
        <f>(H18/H21)*100</f>
        <v>36.06189480100295</v>
      </c>
      <c r="J18" s="46">
        <v>23790</v>
      </c>
      <c r="K18" s="47">
        <f>(J18/J21)*100</f>
        <v>16.219754146980016</v>
      </c>
      <c r="L18" s="46">
        <v>17238</v>
      </c>
      <c r="M18" s="48">
        <f>(L18/L21)*100</f>
        <v>19.14652567975831</v>
      </c>
    </row>
    <row r="19" spans="1:13" ht="8.25">
      <c r="A19" s="5">
        <v>2</v>
      </c>
      <c r="B19" s="46">
        <v>511</v>
      </c>
      <c r="C19" s="47">
        <f>(B19/B21)*100</f>
        <v>3.6962025316455698</v>
      </c>
      <c r="D19" s="46">
        <v>432</v>
      </c>
      <c r="E19" s="47">
        <f>(D19/D21)*100</f>
        <v>12.8</v>
      </c>
      <c r="F19" s="46">
        <v>7738</v>
      </c>
      <c r="G19" s="47">
        <f>(F19/F21)*100</f>
        <v>11.880306449879477</v>
      </c>
      <c r="H19" s="46">
        <v>14186</v>
      </c>
      <c r="I19" s="47">
        <f>(H19/H21)*100</f>
        <v>19.651737847534875</v>
      </c>
      <c r="J19" s="46">
        <v>24640</v>
      </c>
      <c r="K19" s="47">
        <f>(J19/J21)*100</f>
        <v>16.799274576779638</v>
      </c>
      <c r="L19" s="46">
        <v>13823</v>
      </c>
      <c r="M19" s="48">
        <f>(L19/L21)*100</f>
        <v>15.3534298915941</v>
      </c>
    </row>
    <row r="20" spans="1:13" ht="8.25">
      <c r="A20" s="5">
        <v>1</v>
      </c>
      <c r="B20" s="46">
        <v>686</v>
      </c>
      <c r="C20" s="47">
        <f>(B20/B21)*100</f>
        <v>4.962025316455696</v>
      </c>
      <c r="D20" s="46">
        <v>628</v>
      </c>
      <c r="E20" s="47">
        <f>(D20/D21)*100</f>
        <v>18.607407407407408</v>
      </c>
      <c r="F20" s="46">
        <v>13266</v>
      </c>
      <c r="G20" s="47">
        <f>(F20/F21)*100</f>
        <v>20.367555616968357</v>
      </c>
      <c r="H20" s="46">
        <v>6618</v>
      </c>
      <c r="I20" s="47">
        <f>(H20/H21)*100</f>
        <v>9.167855708091485</v>
      </c>
      <c r="J20" s="46">
        <v>36224</v>
      </c>
      <c r="K20" s="47">
        <f>(J20/J21)*100</f>
        <v>24.69711535183708</v>
      </c>
      <c r="L20" s="46">
        <v>15074</v>
      </c>
      <c r="M20" s="48">
        <f>(L20/L21)*100</f>
        <v>16.74293584503288</v>
      </c>
    </row>
    <row r="21" spans="1:14" ht="18" customHeight="1">
      <c r="A21" s="5" t="s">
        <v>14</v>
      </c>
      <c r="B21" s="46">
        <v>13825</v>
      </c>
      <c r="C21" s="51" t="s">
        <v>48</v>
      </c>
      <c r="D21" s="46">
        <f>SUM(D16:D20)</f>
        <v>3375</v>
      </c>
      <c r="E21" s="51" t="s">
        <v>48</v>
      </c>
      <c r="F21" s="46">
        <f>SUM(F16:F20)</f>
        <v>65133</v>
      </c>
      <c r="G21" s="51" t="s">
        <v>48</v>
      </c>
      <c r="H21" s="46">
        <f>SUM(H16:H20)</f>
        <v>72187</v>
      </c>
      <c r="I21" s="51" t="s">
        <v>48</v>
      </c>
      <c r="J21" s="46">
        <f>SUM(J16:J20)</f>
        <v>146673</v>
      </c>
      <c r="K21" s="51" t="s">
        <v>48</v>
      </c>
      <c r="L21" s="46">
        <f>SUM(L16:L20)</f>
        <v>90032</v>
      </c>
      <c r="M21" s="53" t="s">
        <v>48</v>
      </c>
      <c r="N21" s="24"/>
    </row>
    <row r="22" spans="1:13" ht="18" customHeight="1">
      <c r="A22" s="5" t="s">
        <v>22</v>
      </c>
      <c r="B22" s="46">
        <f>(B16+B17+B18)</f>
        <v>12628</v>
      </c>
      <c r="C22" s="47">
        <f>(B22/B21)*100</f>
        <v>91.34177215189874</v>
      </c>
      <c r="D22" s="46">
        <f>(D16+D17+D18)</f>
        <v>2315</v>
      </c>
      <c r="E22" s="47">
        <f>(D22/D21)*100</f>
        <v>68.5925925925926</v>
      </c>
      <c r="F22" s="46">
        <f>(F16+F17+F18)</f>
        <v>44129</v>
      </c>
      <c r="G22" s="47">
        <f>(F22/F21)*100</f>
        <v>67.75213793315217</v>
      </c>
      <c r="H22" s="46">
        <f>(H16+H17+H18)</f>
        <v>51383</v>
      </c>
      <c r="I22" s="47">
        <f>(H22/H21)*100</f>
        <v>71.18040644437365</v>
      </c>
      <c r="J22" s="46">
        <f>(J16+J17+J18)</f>
        <v>85809</v>
      </c>
      <c r="K22" s="47">
        <f>(J22/J21)*100</f>
        <v>58.503610071383285</v>
      </c>
      <c r="L22" s="46">
        <f>(L16+L17+L18)</f>
        <v>61135</v>
      </c>
      <c r="M22" s="48">
        <f>(L22/L21)*100</f>
        <v>67.90363426337302</v>
      </c>
    </row>
    <row r="23" spans="1:13" ht="18" customHeight="1">
      <c r="A23" s="5" t="s">
        <v>40</v>
      </c>
      <c r="B23" s="50">
        <v>4.31</v>
      </c>
      <c r="C23" s="52" t="s">
        <v>48</v>
      </c>
      <c r="D23" s="50">
        <v>3.06</v>
      </c>
      <c r="E23" s="52" t="s">
        <v>48</v>
      </c>
      <c r="F23" s="50">
        <v>3.18</v>
      </c>
      <c r="G23" s="52" t="s">
        <v>48</v>
      </c>
      <c r="H23" s="50">
        <v>3.11</v>
      </c>
      <c r="I23" s="52" t="s">
        <v>48</v>
      </c>
      <c r="J23" s="50">
        <v>2.96</v>
      </c>
      <c r="K23" s="52" t="s">
        <v>48</v>
      </c>
      <c r="L23" s="50">
        <v>3.21</v>
      </c>
      <c r="M23" s="53" t="s">
        <v>48</v>
      </c>
    </row>
    <row r="24" spans="1:13" ht="18" customHeight="1">
      <c r="A24" s="5" t="s">
        <v>4</v>
      </c>
      <c r="B24" s="50">
        <v>1.14</v>
      </c>
      <c r="C24" s="52" t="s">
        <v>48</v>
      </c>
      <c r="D24" s="50">
        <v>1.36</v>
      </c>
      <c r="E24" s="52" t="s">
        <v>48</v>
      </c>
      <c r="F24" s="49">
        <v>1.45</v>
      </c>
      <c r="G24" s="52" t="s">
        <v>48</v>
      </c>
      <c r="H24" s="54">
        <v>1.15</v>
      </c>
      <c r="I24" s="52" t="s">
        <v>48</v>
      </c>
      <c r="J24" s="54">
        <v>1.47</v>
      </c>
      <c r="K24" s="52" t="s">
        <v>48</v>
      </c>
      <c r="L24" s="49">
        <v>1.38</v>
      </c>
      <c r="M24" s="53" t="s">
        <v>48</v>
      </c>
    </row>
    <row r="25" spans="1:13" ht="8.25">
      <c r="A25" s="5"/>
      <c r="B25" s="15"/>
      <c r="C25" s="14"/>
      <c r="D25" s="15"/>
      <c r="E25" s="14"/>
      <c r="F25" s="15"/>
      <c r="G25" s="14"/>
      <c r="H25" s="15"/>
      <c r="I25" s="14"/>
      <c r="J25" s="15"/>
      <c r="K25" s="14"/>
      <c r="L25" s="15"/>
      <c r="M25" s="39"/>
    </row>
    <row r="26" spans="1:13" ht="27" customHeight="1">
      <c r="A26" s="12" t="s">
        <v>42</v>
      </c>
      <c r="B26" s="8" t="s">
        <v>31</v>
      </c>
      <c r="C26" s="9"/>
      <c r="D26" s="8" t="s">
        <v>32</v>
      </c>
      <c r="E26" s="9"/>
      <c r="F26" s="8" t="s">
        <v>7</v>
      </c>
      <c r="G26" s="9"/>
      <c r="H26" s="8" t="s">
        <v>8</v>
      </c>
      <c r="I26" s="9"/>
      <c r="J26" s="31" t="s">
        <v>52</v>
      </c>
      <c r="K26" s="28"/>
      <c r="L26" s="31" t="s">
        <v>34</v>
      </c>
      <c r="M26" s="10"/>
    </row>
    <row r="27" spans="1:13" ht="8.25">
      <c r="A27" s="36" t="s">
        <v>48</v>
      </c>
      <c r="B27" s="43" t="s">
        <v>3</v>
      </c>
      <c r="C27" s="44" t="s">
        <v>2</v>
      </c>
      <c r="D27" s="41" t="s">
        <v>3</v>
      </c>
      <c r="E27" s="42" t="s">
        <v>2</v>
      </c>
      <c r="F27" s="43" t="s">
        <v>3</v>
      </c>
      <c r="G27" s="45" t="s">
        <v>2</v>
      </c>
      <c r="H27" s="43" t="s">
        <v>3</v>
      </c>
      <c r="I27" s="45" t="s">
        <v>2</v>
      </c>
      <c r="J27" s="43" t="s">
        <v>3</v>
      </c>
      <c r="K27" s="45" t="s">
        <v>2</v>
      </c>
      <c r="L27" s="41" t="s">
        <v>3</v>
      </c>
      <c r="M27" s="44" t="s">
        <v>2</v>
      </c>
    </row>
    <row r="28" spans="1:13" ht="12" customHeight="1">
      <c r="A28" s="5">
        <v>5</v>
      </c>
      <c r="B28" s="46">
        <v>61523</v>
      </c>
      <c r="C28" s="47">
        <f>(B28/B33)*100</f>
        <v>10.606627439689815</v>
      </c>
      <c r="D28" s="46">
        <v>22826</v>
      </c>
      <c r="E28" s="33">
        <f>(D28/D33)*100</f>
        <v>5.649804214705431</v>
      </c>
      <c r="F28" s="46">
        <v>14604</v>
      </c>
      <c r="G28" s="47">
        <f>(F28/F33)*100</f>
        <v>8.77470213238961</v>
      </c>
      <c r="H28" s="46">
        <v>12101</v>
      </c>
      <c r="I28" s="47">
        <f>(H28/H33)*100</f>
        <v>11.894043640652644</v>
      </c>
      <c r="J28" s="46">
        <v>3821</v>
      </c>
      <c r="K28" s="47">
        <f>(J28/J33)*100</f>
        <v>16.709668955263044</v>
      </c>
      <c r="L28" s="46">
        <v>1922</v>
      </c>
      <c r="M28" s="48">
        <f>(L28/L33)*100</f>
        <v>10.987252043674612</v>
      </c>
    </row>
    <row r="29" spans="1:13" ht="8.25">
      <c r="A29" s="5">
        <v>4</v>
      </c>
      <c r="B29" s="46">
        <v>102953</v>
      </c>
      <c r="C29" s="48">
        <f>(B29/B33)*100</f>
        <v>17.749201352313534</v>
      </c>
      <c r="D29" s="46">
        <v>58765</v>
      </c>
      <c r="E29" s="47">
        <f>(D29/D33)*100</f>
        <v>14.545288034573058</v>
      </c>
      <c r="F29" s="46">
        <v>39827</v>
      </c>
      <c r="G29" s="47">
        <f>(F29/F33)*100</f>
        <v>23.929749508811355</v>
      </c>
      <c r="H29" s="46">
        <v>20297</v>
      </c>
      <c r="I29" s="47">
        <f>(H29/H33)*100</f>
        <v>19.94987222331433</v>
      </c>
      <c r="J29" s="46">
        <v>5911</v>
      </c>
      <c r="K29" s="47">
        <f>(J29/J33)*100</f>
        <v>25.849477412865703</v>
      </c>
      <c r="L29" s="46">
        <v>4402</v>
      </c>
      <c r="M29" s="48">
        <f>(L29/L33)*100</f>
        <v>25.164351454867663</v>
      </c>
    </row>
    <row r="30" spans="1:13" ht="8.25">
      <c r="A30" s="5">
        <v>3</v>
      </c>
      <c r="B30" s="46">
        <v>167131</v>
      </c>
      <c r="C30" s="48">
        <f>(B30/B33)*100</f>
        <v>28.81355347793181</v>
      </c>
      <c r="D30" s="46">
        <v>109700</v>
      </c>
      <c r="E30" s="47">
        <f>(D30/D33)*100</f>
        <v>27.15252441747068</v>
      </c>
      <c r="F30" s="46">
        <v>24936</v>
      </c>
      <c r="G30" s="47">
        <f>(F30/F33)*100</f>
        <v>14.982605613069525</v>
      </c>
      <c r="H30" s="46">
        <v>26331</v>
      </c>
      <c r="I30" s="47">
        <f>(H30/H33)*100</f>
        <v>25.880676233536466</v>
      </c>
      <c r="J30" s="46">
        <v>7917</v>
      </c>
      <c r="K30" s="47">
        <f>(J30/J33)*100</f>
        <v>34.621944286526436</v>
      </c>
      <c r="L30" s="46">
        <v>6634</v>
      </c>
      <c r="M30" s="48">
        <f>(L30/L33)*100</f>
        <v>37.923740924941406</v>
      </c>
    </row>
    <row r="31" spans="1:13" ht="8.25">
      <c r="A31" s="5">
        <v>2</v>
      </c>
      <c r="B31" s="46">
        <v>169858</v>
      </c>
      <c r="C31" s="48">
        <f>(B31/B33)*100</f>
        <v>29.283691036699004</v>
      </c>
      <c r="D31" s="46">
        <v>145307</v>
      </c>
      <c r="E31" s="47">
        <f>(D31/D33)*100</f>
        <v>35.96583286717787</v>
      </c>
      <c r="F31" s="46">
        <v>42986</v>
      </c>
      <c r="G31" s="47">
        <f>(F31/F33)*100</f>
        <v>25.827810590447807</v>
      </c>
      <c r="H31" s="46">
        <v>30558</v>
      </c>
      <c r="I31" s="47">
        <f>(H31/H33)*100</f>
        <v>30.035384312954587</v>
      </c>
      <c r="J31" s="46">
        <v>4186</v>
      </c>
      <c r="K31" s="47">
        <f>(J31/J33)*100</f>
        <v>18.305855599772595</v>
      </c>
      <c r="L31" s="46">
        <v>3649</v>
      </c>
      <c r="M31" s="48">
        <f>(L31/L33)*100</f>
        <v>20.85977248042074</v>
      </c>
    </row>
    <row r="32" spans="1:13" ht="8.25">
      <c r="A32" s="5">
        <v>1</v>
      </c>
      <c r="B32" s="46">
        <v>78578</v>
      </c>
      <c r="C32" s="48">
        <f>(B32/B33)*100</f>
        <v>13.546926693365839</v>
      </c>
      <c r="D32" s="46">
        <v>67416</v>
      </c>
      <c r="E32" s="47">
        <f>(D32/D33)*100</f>
        <v>16.68655046607296</v>
      </c>
      <c r="F32" s="46">
        <v>44080</v>
      </c>
      <c r="G32" s="47">
        <f>(F32/F33)*100</f>
        <v>26.485132155281704</v>
      </c>
      <c r="H32" s="46">
        <v>12453</v>
      </c>
      <c r="I32" s="47">
        <f>(H32/H33)*100</f>
        <v>12.24002358954197</v>
      </c>
      <c r="J32" s="46">
        <v>1032</v>
      </c>
      <c r="K32" s="47">
        <f>(J32/J33)*100</f>
        <v>4.513053745572222</v>
      </c>
      <c r="L32" s="46">
        <v>886</v>
      </c>
      <c r="M32" s="48">
        <f>(L32/L33)*100</f>
        <v>5.064883096095581</v>
      </c>
    </row>
    <row r="33" spans="1:14" ht="18" customHeight="1">
      <c r="A33" s="5" t="s">
        <v>14</v>
      </c>
      <c r="B33" s="46">
        <f>SUM(B28:B32)</f>
        <v>580043</v>
      </c>
      <c r="C33" s="53" t="s">
        <v>48</v>
      </c>
      <c r="D33" s="46">
        <f>SUM(D28:D32)</f>
        <v>404014</v>
      </c>
      <c r="E33" s="51" t="s">
        <v>48</v>
      </c>
      <c r="F33" s="46">
        <f>SUM(F28:F32)</f>
        <v>166433</v>
      </c>
      <c r="G33" s="51" t="s">
        <v>48</v>
      </c>
      <c r="H33" s="46">
        <f>SUM(H28:H32)</f>
        <v>101740</v>
      </c>
      <c r="I33" s="51" t="s">
        <v>48</v>
      </c>
      <c r="J33" s="46">
        <f>SUM(J28:J32)</f>
        <v>22867</v>
      </c>
      <c r="K33" s="51" t="s">
        <v>48</v>
      </c>
      <c r="L33" s="46">
        <f>SUM(L28:L32)</f>
        <v>17493</v>
      </c>
      <c r="M33" s="53" t="s">
        <v>48</v>
      </c>
      <c r="N33" s="24"/>
    </row>
    <row r="34" spans="1:13" ht="18" customHeight="1">
      <c r="A34" s="5" t="s">
        <v>22</v>
      </c>
      <c r="B34" s="46">
        <f>(B28+B29+B30)</f>
        <v>331607</v>
      </c>
      <c r="C34" s="48">
        <f>(B34/B33)*100</f>
        <v>57.16938226993516</v>
      </c>
      <c r="D34" s="46">
        <f>(D28+D29+D30)</f>
        <v>191291</v>
      </c>
      <c r="E34" s="47">
        <f>(D34/D33)*100</f>
        <v>47.34761666674917</v>
      </c>
      <c r="F34" s="46">
        <f>(F28+F29+F30)</f>
        <v>79367</v>
      </c>
      <c r="G34" s="47">
        <f>(F34/F33)*100</f>
        <v>47.687057254270485</v>
      </c>
      <c r="H34" s="46">
        <f>(H28+H29+H30)</f>
        <v>58729</v>
      </c>
      <c r="I34" s="47">
        <f>(H34/H33)*100</f>
        <v>57.72459209750343</v>
      </c>
      <c r="J34" s="46">
        <f>(J28+J29+J30)</f>
        <v>17649</v>
      </c>
      <c r="K34" s="47">
        <f>(J34/J33)*100</f>
        <v>77.18109065465518</v>
      </c>
      <c r="L34" s="46">
        <f>(L28+L29+L30)</f>
        <v>12958</v>
      </c>
      <c r="M34" s="48">
        <f>(L34/L33)*100</f>
        <v>74.07534442348368</v>
      </c>
    </row>
    <row r="35" spans="1:13" ht="18" customHeight="1">
      <c r="A35" s="5" t="s">
        <v>40</v>
      </c>
      <c r="B35" s="50">
        <v>2.83</v>
      </c>
      <c r="C35" s="53" t="s">
        <v>48</v>
      </c>
      <c r="D35" s="50">
        <v>2.57</v>
      </c>
      <c r="E35" s="52" t="s">
        <v>48</v>
      </c>
      <c r="F35" s="49">
        <v>2.63</v>
      </c>
      <c r="G35" s="52" t="s">
        <v>48</v>
      </c>
      <c r="H35" s="50">
        <v>2.89</v>
      </c>
      <c r="I35" s="52" t="s">
        <v>48</v>
      </c>
      <c r="J35" s="50">
        <v>3.32</v>
      </c>
      <c r="K35" s="52" t="s">
        <v>48</v>
      </c>
      <c r="L35" s="50">
        <v>3.16</v>
      </c>
      <c r="M35" s="53" t="s">
        <v>48</v>
      </c>
    </row>
    <row r="36" spans="1:13" ht="18" customHeight="1">
      <c r="A36" s="5" t="s">
        <v>4</v>
      </c>
      <c r="B36" s="50">
        <v>1.19</v>
      </c>
      <c r="C36" s="53" t="s">
        <v>48</v>
      </c>
      <c r="D36" s="54">
        <v>1.1</v>
      </c>
      <c r="E36" s="52" t="s">
        <v>48</v>
      </c>
      <c r="F36" s="50">
        <v>1.33</v>
      </c>
      <c r="G36" s="52" t="s">
        <v>48</v>
      </c>
      <c r="H36" s="50">
        <v>1.21</v>
      </c>
      <c r="I36" s="52" t="s">
        <v>48</v>
      </c>
      <c r="J36" s="50">
        <v>1.09</v>
      </c>
      <c r="K36" s="52" t="s">
        <v>48</v>
      </c>
      <c r="L36" s="50">
        <v>1.04</v>
      </c>
      <c r="M36" s="53" t="s">
        <v>48</v>
      </c>
    </row>
    <row r="37" spans="1:14" ht="8.25">
      <c r="A37" s="13"/>
      <c r="B37" s="49"/>
      <c r="C37" s="55"/>
      <c r="D37" s="56"/>
      <c r="E37" s="57"/>
      <c r="F37" s="56"/>
      <c r="G37" s="57"/>
      <c r="H37" s="56"/>
      <c r="I37" s="57"/>
      <c r="J37" s="56"/>
      <c r="K37" s="57"/>
      <c r="L37" s="56"/>
      <c r="M37" s="55"/>
      <c r="N37" s="26"/>
    </row>
    <row r="38" spans="1:13" ht="27" customHeight="1">
      <c r="A38" s="12" t="s">
        <v>42</v>
      </c>
      <c r="B38" s="8" t="s">
        <v>53</v>
      </c>
      <c r="C38" s="9"/>
      <c r="D38" s="8" t="s">
        <v>35</v>
      </c>
      <c r="E38" s="9"/>
      <c r="F38" s="8" t="s">
        <v>25</v>
      </c>
      <c r="G38" s="9"/>
      <c r="H38" s="8" t="s">
        <v>23</v>
      </c>
      <c r="I38" s="9"/>
      <c r="J38" s="31" t="s">
        <v>13</v>
      </c>
      <c r="K38" s="28"/>
      <c r="L38" s="31" t="s">
        <v>61</v>
      </c>
      <c r="M38" s="10"/>
    </row>
    <row r="39" spans="1:13" ht="8.25">
      <c r="A39" s="36" t="s">
        <v>48</v>
      </c>
      <c r="B39" s="43" t="s">
        <v>3</v>
      </c>
      <c r="C39" s="44" t="s">
        <v>2</v>
      </c>
      <c r="D39" s="41" t="s">
        <v>3</v>
      </c>
      <c r="E39" s="42" t="s">
        <v>2</v>
      </c>
      <c r="F39" s="43" t="s">
        <v>3</v>
      </c>
      <c r="G39" s="45" t="s">
        <v>2</v>
      </c>
      <c r="H39" s="43" t="s">
        <v>3</v>
      </c>
      <c r="I39" s="45" t="s">
        <v>2</v>
      </c>
      <c r="J39" s="43" t="s">
        <v>3</v>
      </c>
      <c r="K39" s="45" t="s">
        <v>2</v>
      </c>
      <c r="L39" s="43" t="s">
        <v>3</v>
      </c>
      <c r="M39" s="44" t="s">
        <v>2</v>
      </c>
    </row>
    <row r="40" spans="1:13" ht="12" customHeight="1">
      <c r="A40" s="5">
        <v>5</v>
      </c>
      <c r="B40" s="46">
        <v>1131</v>
      </c>
      <c r="C40" s="47">
        <f>(B40/B45)*100</f>
        <v>22.382742924995053</v>
      </c>
      <c r="D40" s="46">
        <v>323</v>
      </c>
      <c r="E40" s="33">
        <f>(D40/D45)*100</f>
        <v>9.329867128827267</v>
      </c>
      <c r="F40" s="46">
        <v>5197</v>
      </c>
      <c r="G40" s="47">
        <f>(F40/F45)*100</f>
        <v>21.061803444782168</v>
      </c>
      <c r="H40" s="46">
        <v>43410</v>
      </c>
      <c r="I40" s="47">
        <f>(H40/H45)*100</f>
        <v>13.299958332312068</v>
      </c>
      <c r="J40" s="46">
        <v>28261</v>
      </c>
      <c r="K40" s="47">
        <f>(J40/J45)*100</f>
        <v>13.036538842990456</v>
      </c>
      <c r="L40" s="46">
        <v>540</v>
      </c>
      <c r="M40" s="48">
        <f>(L40/L45)*100</f>
        <v>18.45522898154477</v>
      </c>
    </row>
    <row r="41" spans="1:13" ht="8.25">
      <c r="A41" s="5">
        <v>4</v>
      </c>
      <c r="B41" s="46">
        <v>1146</v>
      </c>
      <c r="C41" s="48">
        <f>(B41/B45)*100</f>
        <v>22.67959627943796</v>
      </c>
      <c r="D41" s="46">
        <v>813</v>
      </c>
      <c r="E41" s="47">
        <f>(D41/D45)*100</f>
        <v>23.483535528596185</v>
      </c>
      <c r="F41" s="46">
        <v>5579</v>
      </c>
      <c r="G41" s="47">
        <f>(F41/F45)*100</f>
        <v>22.609929078014186</v>
      </c>
      <c r="H41" s="46">
        <v>43253</v>
      </c>
      <c r="I41" s="47">
        <f>(H41/H45)*100</f>
        <v>13.251856663153507</v>
      </c>
      <c r="J41" s="46">
        <v>43009</v>
      </c>
      <c r="K41" s="47">
        <f>(J41/J45)*100</f>
        <v>19.83965532352629</v>
      </c>
      <c r="L41" s="46">
        <v>531</v>
      </c>
      <c r="M41" s="48">
        <f>(L41/L45)*100</f>
        <v>18.147641831852358</v>
      </c>
    </row>
    <row r="42" spans="1:13" ht="8.25">
      <c r="A42" s="5">
        <v>3</v>
      </c>
      <c r="B42" s="46">
        <v>1309</v>
      </c>
      <c r="C42" s="48">
        <f>(B42/B45)*100</f>
        <v>25.90540273105086</v>
      </c>
      <c r="D42" s="46">
        <v>1063</v>
      </c>
      <c r="E42" s="47">
        <f>(D42/D45)*100</f>
        <v>30.70479491623339</v>
      </c>
      <c r="F42" s="46">
        <v>4841</v>
      </c>
      <c r="G42" s="47">
        <f>(F42/F45)*100</f>
        <v>19.61904761904762</v>
      </c>
      <c r="H42" s="46">
        <v>86180</v>
      </c>
      <c r="I42" s="47">
        <f>(H42/H45)*100</f>
        <v>26.403833427289886</v>
      </c>
      <c r="J42" s="46">
        <v>46669</v>
      </c>
      <c r="K42" s="47">
        <f>(J42/J45)*100</f>
        <v>21.527979592495722</v>
      </c>
      <c r="L42" s="46">
        <v>937</v>
      </c>
      <c r="M42" s="48">
        <f>(L42/L45)*100</f>
        <v>32.02323991797676</v>
      </c>
    </row>
    <row r="43" spans="1:13" ht="8.25">
      <c r="A43" s="5">
        <v>2</v>
      </c>
      <c r="B43" s="46">
        <v>1091</v>
      </c>
      <c r="C43" s="48">
        <f>(B43/B45)*100</f>
        <v>21.59113397981397</v>
      </c>
      <c r="D43" s="46">
        <v>924</v>
      </c>
      <c r="E43" s="47">
        <f>(D43/D45)*100</f>
        <v>26.689774696707108</v>
      </c>
      <c r="F43" s="46">
        <v>5087</v>
      </c>
      <c r="G43" s="47">
        <f>(F43/F45)*100</f>
        <v>20.616008105369808</v>
      </c>
      <c r="H43" s="46">
        <v>79652</v>
      </c>
      <c r="I43" s="47">
        <f>(H43/H45)*100</f>
        <v>24.40378440648055</v>
      </c>
      <c r="J43" s="46">
        <v>36803</v>
      </c>
      <c r="K43" s="47">
        <f>(J43/J45)*100</f>
        <v>16.976884718820205</v>
      </c>
      <c r="L43" s="46">
        <v>626</v>
      </c>
      <c r="M43" s="48">
        <f>(L43/L45)*100</f>
        <v>21.394395078605605</v>
      </c>
    </row>
    <row r="44" spans="1:13" ht="8.25">
      <c r="A44" s="5">
        <v>1</v>
      </c>
      <c r="B44" s="46">
        <v>376</v>
      </c>
      <c r="C44" s="48">
        <f>(B44/B45)*100</f>
        <v>7.441124084702157</v>
      </c>
      <c r="D44" s="46">
        <v>339</v>
      </c>
      <c r="E44" s="47">
        <f>(D44/D45)*100</f>
        <v>9.792027729636049</v>
      </c>
      <c r="F44" s="46">
        <v>3971</v>
      </c>
      <c r="G44" s="47">
        <f>(F44/F45)*100</f>
        <v>16.09321175278622</v>
      </c>
      <c r="H44" s="46">
        <v>73897</v>
      </c>
      <c r="I44" s="47">
        <f>(H44/H45)*100</f>
        <v>22.64056717076399</v>
      </c>
      <c r="J44" s="46">
        <v>62041</v>
      </c>
      <c r="K44" s="47">
        <f>(J44/J45)*100</f>
        <v>28.61894152216733</v>
      </c>
      <c r="L44" s="46">
        <v>292</v>
      </c>
      <c r="M44" s="48">
        <f>(L44/L45)*100</f>
        <v>9.979494190020507</v>
      </c>
    </row>
    <row r="45" spans="1:14" ht="18" customHeight="1">
      <c r="A45" s="5" t="s">
        <v>14</v>
      </c>
      <c r="B45" s="46">
        <f>SUM(B40:B44)</f>
        <v>5053</v>
      </c>
      <c r="C45" s="53" t="s">
        <v>48</v>
      </c>
      <c r="D45" s="46">
        <f>SUM(D40:D44)</f>
        <v>3462</v>
      </c>
      <c r="E45" s="51" t="s">
        <v>48</v>
      </c>
      <c r="F45" s="46">
        <f>SUM(F40:F44)</f>
        <v>24675</v>
      </c>
      <c r="G45" s="51" t="s">
        <v>48</v>
      </c>
      <c r="H45" s="46">
        <f>SUM(H40:H44)</f>
        <v>326392</v>
      </c>
      <c r="I45" s="51" t="s">
        <v>48</v>
      </c>
      <c r="J45" s="46">
        <f>SUM(J40:J44)</f>
        <v>216783</v>
      </c>
      <c r="K45" s="51" t="s">
        <v>48</v>
      </c>
      <c r="L45" s="46">
        <f>SUM(L40:L44)</f>
        <v>2926</v>
      </c>
      <c r="M45" s="53" t="s">
        <v>48</v>
      </c>
      <c r="N45" s="24"/>
    </row>
    <row r="46" spans="1:13" ht="18" customHeight="1">
      <c r="A46" s="5" t="s">
        <v>22</v>
      </c>
      <c r="B46" s="46">
        <f>(B40+B41+B42)</f>
        <v>3586</v>
      </c>
      <c r="C46" s="48">
        <f>(B46/B45)*100</f>
        <v>70.96774193548387</v>
      </c>
      <c r="D46" s="46">
        <f>(D40+D41+D42)</f>
        <v>2199</v>
      </c>
      <c r="E46" s="47">
        <f>(D46/D45)*100</f>
        <v>63.51819757365684</v>
      </c>
      <c r="F46" s="46">
        <f>(F40+F41+F42)</f>
        <v>15617</v>
      </c>
      <c r="G46" s="47">
        <f>(F46/F45)*100</f>
        <v>63.290780141843975</v>
      </c>
      <c r="H46" s="46">
        <f>(H40+H41+H42)</f>
        <v>172843</v>
      </c>
      <c r="I46" s="47">
        <f>(H46/H45)*100</f>
        <v>52.955648422755466</v>
      </c>
      <c r="J46" s="46">
        <f>(J40+J41+J42)</f>
        <v>117939</v>
      </c>
      <c r="K46" s="47">
        <f>(J46/J45)*100</f>
        <v>54.404173759012465</v>
      </c>
      <c r="L46" s="46">
        <f>(L40+L41+L42)</f>
        <v>2008</v>
      </c>
      <c r="M46" s="48">
        <f>(L46/L45)*100</f>
        <v>68.62611073137388</v>
      </c>
    </row>
    <row r="47" spans="1:13" ht="18" customHeight="1">
      <c r="A47" s="5" t="s">
        <v>40</v>
      </c>
      <c r="B47" s="50">
        <v>3.31</v>
      </c>
      <c r="C47" s="53" t="s">
        <v>48</v>
      </c>
      <c r="D47" s="50">
        <v>2.96</v>
      </c>
      <c r="E47" s="52" t="s">
        <v>48</v>
      </c>
      <c r="F47" s="49">
        <v>3.12</v>
      </c>
      <c r="G47" s="52" t="s">
        <v>48</v>
      </c>
      <c r="H47" s="50">
        <v>2.7</v>
      </c>
      <c r="I47" s="52" t="s">
        <v>48</v>
      </c>
      <c r="J47" s="49">
        <v>2.72</v>
      </c>
      <c r="K47" s="52" t="s">
        <v>48</v>
      </c>
      <c r="L47" s="50">
        <v>3.14</v>
      </c>
      <c r="M47" s="53" t="s">
        <v>48</v>
      </c>
    </row>
    <row r="48" spans="1:13" ht="18" customHeight="1">
      <c r="A48" s="5" t="s">
        <v>4</v>
      </c>
      <c r="B48" s="50">
        <v>1.24</v>
      </c>
      <c r="C48" s="53" t="s">
        <v>48</v>
      </c>
      <c r="D48" s="50">
        <v>1.12</v>
      </c>
      <c r="E48" s="52" t="s">
        <v>48</v>
      </c>
      <c r="F48" s="49">
        <v>1.38</v>
      </c>
      <c r="G48" s="52" t="s">
        <v>48</v>
      </c>
      <c r="H48" s="50">
        <v>1.31</v>
      </c>
      <c r="I48" s="52" t="s">
        <v>48</v>
      </c>
      <c r="J48" s="50">
        <v>1.4</v>
      </c>
      <c r="K48" s="52" t="s">
        <v>48</v>
      </c>
      <c r="L48" s="50">
        <v>1.23</v>
      </c>
      <c r="M48" s="53" t="s">
        <v>48</v>
      </c>
    </row>
    <row r="49" spans="1:14" ht="8.25">
      <c r="A49" s="13"/>
      <c r="B49" s="16"/>
      <c r="C49" s="22"/>
      <c r="D49" s="16"/>
      <c r="E49" s="17"/>
      <c r="F49" s="16"/>
      <c r="G49" s="17"/>
      <c r="H49" s="16"/>
      <c r="I49" s="17"/>
      <c r="J49" s="16"/>
      <c r="K49" s="17"/>
      <c r="L49" s="16"/>
      <c r="M49" s="22"/>
      <c r="N49" s="24"/>
    </row>
    <row r="50" spans="1:13" s="72" customFormat="1" ht="15" customHeight="1">
      <c r="A50" s="71" t="s">
        <v>60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ht="8.25">
      <c r="A51" s="69" t="s">
        <v>62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8.25">
      <c r="A52" s="69" t="s">
        <v>43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8.25">
      <c r="A53" s="69" t="s">
        <v>26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ht="8.25">
      <c r="A54" s="70" t="s">
        <v>47</v>
      </c>
    </row>
  </sheetData>
  <sheetProtection/>
  <mergeCells count="1">
    <mergeCell ref="A1:M1"/>
  </mergeCells>
  <printOptions horizontalCentered="1"/>
  <pageMargins left="0.5" right="0.25" top="0.25" bottom="0" header="0.5" footer="0.25"/>
  <pageSetup horizontalDpi="600" verticalDpi="600" orientation="portrait" r:id="rId1"/>
  <headerFooter scaleWithDoc="0">
    <oddFooter>&amp;C&amp;"Serifa Std 45 Light,Regular"&amp;7© 2018 The College Board. College Board, Advanced Placement Program, AP, AP Central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140" workbookViewId="0" topLeftCell="A1">
      <selection activeCell="E46" sqref="E46"/>
    </sheetView>
  </sheetViews>
  <sheetFormatPr defaultColWidth="0" defaultRowHeight="12.75" zeroHeight="1"/>
  <cols>
    <col min="1" max="1" width="14.28125" style="3" customWidth="1"/>
    <col min="2" max="2" width="5.7109375" style="1" bestFit="1" customWidth="1"/>
    <col min="3" max="3" width="7.140625" style="1" bestFit="1" customWidth="1"/>
    <col min="4" max="4" width="7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7.7109375" style="1" customWidth="1"/>
    <col min="9" max="9" width="6.8515625" style="1" customWidth="1"/>
    <col min="10" max="10" width="7.7109375" style="1" customWidth="1"/>
    <col min="11" max="11" width="6.57421875" style="1" customWidth="1"/>
    <col min="12" max="12" width="7.7109375" style="1" customWidth="1"/>
    <col min="13" max="13" width="6.140625" style="1" customWidth="1"/>
    <col min="14" max="14" width="9.140625" style="1" customWidth="1"/>
    <col min="15" max="16384" width="9.140625" style="1" hidden="1" customWidth="1"/>
  </cols>
  <sheetData>
    <row r="1" spans="1:13" s="4" customFormat="1" ht="67.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ht="27" customHeight="1">
      <c r="A2" s="12" t="s">
        <v>42</v>
      </c>
      <c r="B2" s="79" t="s">
        <v>44</v>
      </c>
      <c r="C2" s="83"/>
      <c r="D2" s="77" t="s">
        <v>37</v>
      </c>
      <c r="E2" s="78"/>
      <c r="F2" s="79" t="s">
        <v>33</v>
      </c>
      <c r="G2" s="80"/>
      <c r="H2" s="81" t="s">
        <v>45</v>
      </c>
      <c r="I2" s="82"/>
      <c r="J2" s="75" t="s">
        <v>9</v>
      </c>
      <c r="K2" s="76"/>
      <c r="L2" s="40" t="s">
        <v>54</v>
      </c>
      <c r="M2" s="40"/>
      <c r="N2" s="26"/>
    </row>
    <row r="3" spans="1:14" ht="8.25">
      <c r="A3" s="36" t="s">
        <v>48</v>
      </c>
      <c r="B3" s="41" t="s">
        <v>3</v>
      </c>
      <c r="C3" s="58" t="s">
        <v>2</v>
      </c>
      <c r="D3" s="43" t="s">
        <v>3</v>
      </c>
      <c r="E3" s="42" t="s">
        <v>2</v>
      </c>
      <c r="F3" s="41" t="s">
        <v>3</v>
      </c>
      <c r="G3" s="42" t="s">
        <v>2</v>
      </c>
      <c r="H3" s="41" t="s">
        <v>3</v>
      </c>
      <c r="I3" s="45" t="s">
        <v>2</v>
      </c>
      <c r="J3" s="43" t="s">
        <v>3</v>
      </c>
      <c r="K3" s="42" t="s">
        <v>2</v>
      </c>
      <c r="L3" s="41" t="s">
        <v>3</v>
      </c>
      <c r="M3" s="58" t="s">
        <v>2</v>
      </c>
      <c r="N3" s="26"/>
    </row>
    <row r="4" spans="1:14" ht="12" customHeight="1">
      <c r="A4" s="5">
        <v>5</v>
      </c>
      <c r="B4" s="46">
        <v>180</v>
      </c>
      <c r="C4" s="48">
        <f>(B4/B9)*100</f>
        <v>8.11541929666366</v>
      </c>
      <c r="D4" s="46">
        <v>1181</v>
      </c>
      <c r="E4" s="47">
        <f>(D4/D9)*100</f>
        <v>48.02765351769012</v>
      </c>
      <c r="F4" s="46">
        <v>273</v>
      </c>
      <c r="G4" s="47">
        <f>(F4/F9)*100</f>
        <v>21.49606299212598</v>
      </c>
      <c r="H4" s="46">
        <v>921</v>
      </c>
      <c r="I4" s="47">
        <f>(H4/H9)*100</f>
        <v>14.370416601653924</v>
      </c>
      <c r="J4" s="46">
        <v>4303</v>
      </c>
      <c r="K4" s="47">
        <f>(J4/J9)*100</f>
        <v>22.625933326322432</v>
      </c>
      <c r="L4" s="46">
        <v>4319</v>
      </c>
      <c r="M4" s="48">
        <f>(L4/L9)*100</f>
        <v>22.710064149752863</v>
      </c>
      <c r="N4" s="26"/>
    </row>
    <row r="5" spans="1:13" ht="8.25">
      <c r="A5" s="5">
        <v>4</v>
      </c>
      <c r="B5" s="46">
        <v>412</v>
      </c>
      <c r="C5" s="48">
        <f>(B5/B9)*100</f>
        <v>18.575293056807933</v>
      </c>
      <c r="D5" s="46">
        <v>242</v>
      </c>
      <c r="E5" s="47">
        <f>(D5/D9)*100</f>
        <v>9.841398942659618</v>
      </c>
      <c r="F5" s="46">
        <v>131</v>
      </c>
      <c r="G5" s="47">
        <f>(F5/F9)*100</f>
        <v>10.314960629921261</v>
      </c>
      <c r="H5" s="46">
        <v>1290</v>
      </c>
      <c r="I5" s="47">
        <f>(H5/H9)*100</f>
        <v>20.127945077235136</v>
      </c>
      <c r="J5" s="46">
        <v>3557</v>
      </c>
      <c r="K5" s="47">
        <f>(J5/J9)*100</f>
        <v>18.70333368387843</v>
      </c>
      <c r="L5" s="46">
        <v>3684</v>
      </c>
      <c r="M5" s="48">
        <f>(L5/L9)*100</f>
        <v>19.371122094857505</v>
      </c>
    </row>
    <row r="6" spans="1:13" ht="8.25">
      <c r="A6" s="5">
        <v>3</v>
      </c>
      <c r="B6" s="46">
        <v>833</v>
      </c>
      <c r="C6" s="48">
        <f>(B6/B9)*100</f>
        <v>37.556357078449054</v>
      </c>
      <c r="D6" s="46">
        <v>490</v>
      </c>
      <c r="E6" s="47">
        <f>(D6/D9)*100</f>
        <v>19.926799511996744</v>
      </c>
      <c r="F6" s="46">
        <v>366</v>
      </c>
      <c r="G6" s="47">
        <f>(F6/F9)*100</f>
        <v>28.818897637795278</v>
      </c>
      <c r="H6" s="46">
        <v>2047</v>
      </c>
      <c r="I6" s="47">
        <f>(H6/H9)*100</f>
        <v>31.939460134186298</v>
      </c>
      <c r="J6" s="46">
        <v>4658</v>
      </c>
      <c r="K6" s="47">
        <f>(J6/J9)*100</f>
        <v>24.492585971185193</v>
      </c>
      <c r="L6" s="46">
        <v>4383</v>
      </c>
      <c r="M6" s="48">
        <f>(L6/L9)*100</f>
        <v>23.046587443474603</v>
      </c>
    </row>
    <row r="7" spans="1:13" ht="8.25">
      <c r="A7" s="5">
        <v>2</v>
      </c>
      <c r="B7" s="46">
        <v>544</v>
      </c>
      <c r="C7" s="48">
        <f>(B7/B9)*100</f>
        <v>24.526600541027953</v>
      </c>
      <c r="D7" s="46">
        <v>205</v>
      </c>
      <c r="E7" s="47">
        <f>(D7/D9)*100</f>
        <v>8.336722244814966</v>
      </c>
      <c r="F7" s="46">
        <v>186</v>
      </c>
      <c r="G7" s="47">
        <f>(F7/F9)*100</f>
        <v>14.645669291338583</v>
      </c>
      <c r="H7" s="46">
        <v>1464</v>
      </c>
      <c r="I7" s="47">
        <f>(H7/H9)*100</f>
        <v>22.842877203931973</v>
      </c>
      <c r="J7" s="46">
        <v>4259</v>
      </c>
      <c r="K7" s="47">
        <f>(J7/J9)*100</f>
        <v>22.394573561888738</v>
      </c>
      <c r="L7" s="46">
        <v>4435</v>
      </c>
      <c r="M7" s="48">
        <f>(L7/L9)*100</f>
        <v>23.320012619623515</v>
      </c>
    </row>
    <row r="8" spans="1:13" ht="8.25">
      <c r="A8" s="5">
        <v>1</v>
      </c>
      <c r="B8" s="46">
        <v>249</v>
      </c>
      <c r="C8" s="48">
        <f>(B8/B9)*100</f>
        <v>11.226330027051398</v>
      </c>
      <c r="D8" s="46">
        <v>341</v>
      </c>
      <c r="E8" s="47">
        <f>(D8/D9)*100</f>
        <v>13.867425782838552</v>
      </c>
      <c r="F8" s="46">
        <v>314</v>
      </c>
      <c r="G8" s="47">
        <f>(F8/F9)*100</f>
        <v>24.7244094488189</v>
      </c>
      <c r="H8" s="46">
        <v>687</v>
      </c>
      <c r="I8" s="47">
        <f>(H8/H9)*100</f>
        <v>10.719300982992666</v>
      </c>
      <c r="J8" s="46">
        <v>2241</v>
      </c>
      <c r="K8" s="47">
        <f>(J8/J9)*100</f>
        <v>11.783573456725208</v>
      </c>
      <c r="L8" s="46">
        <v>2197</v>
      </c>
      <c r="M8" s="48">
        <f>(L8/L9)*100</f>
        <v>11.552213692291513</v>
      </c>
    </row>
    <row r="9" spans="1:14" ht="18" customHeight="1">
      <c r="A9" s="5" t="s">
        <v>14</v>
      </c>
      <c r="B9" s="46">
        <f>SUM(B4:B8)</f>
        <v>2218</v>
      </c>
      <c r="C9" s="53" t="s">
        <v>48</v>
      </c>
      <c r="D9" s="46">
        <f>SUM(D4:D8)</f>
        <v>2459</v>
      </c>
      <c r="E9" s="51" t="s">
        <v>48</v>
      </c>
      <c r="F9" s="46">
        <f>SUM(F4:F8)</f>
        <v>1270</v>
      </c>
      <c r="G9" s="51" t="s">
        <v>48</v>
      </c>
      <c r="H9" s="46">
        <f>SUM(H4:H8)</f>
        <v>6409</v>
      </c>
      <c r="I9" s="51" t="s">
        <v>48</v>
      </c>
      <c r="J9" s="46">
        <f>SUM(J4:J8)</f>
        <v>19018</v>
      </c>
      <c r="K9" s="51" t="s">
        <v>48</v>
      </c>
      <c r="L9" s="46">
        <f>SUM(L4:L8)</f>
        <v>19018</v>
      </c>
      <c r="M9" s="53" t="s">
        <v>48</v>
      </c>
      <c r="N9" s="24"/>
    </row>
    <row r="10" spans="1:13" ht="18" customHeight="1">
      <c r="A10" s="5" t="s">
        <v>22</v>
      </c>
      <c r="B10" s="46">
        <f>(B4+B5+B6)</f>
        <v>1425</v>
      </c>
      <c r="C10" s="48">
        <f>(B10/B9)*100</f>
        <v>64.24706943192065</v>
      </c>
      <c r="D10" s="46">
        <f>(D4+D5+D6)</f>
        <v>1913</v>
      </c>
      <c r="E10" s="47">
        <f>(D10/D9)*100</f>
        <v>77.79585197234648</v>
      </c>
      <c r="F10" s="46">
        <f>(F4+F5+F6)</f>
        <v>770</v>
      </c>
      <c r="G10" s="47">
        <f>(F10/F9)*100</f>
        <v>60.629921259842526</v>
      </c>
      <c r="H10" s="46">
        <f>(H4+H5+H6)</f>
        <v>4258</v>
      </c>
      <c r="I10" s="47">
        <f>(H10/H9)*100</f>
        <v>66.43782181307536</v>
      </c>
      <c r="J10" s="46">
        <f>(J4+J5+J6)</f>
        <v>12518</v>
      </c>
      <c r="K10" s="47">
        <f>(J10/J9)*100</f>
        <v>65.82185298138606</v>
      </c>
      <c r="L10" s="46">
        <f>(L4+L5+L6)</f>
        <v>12386</v>
      </c>
      <c r="M10" s="48">
        <f>(L10/L9)*100</f>
        <v>65.12777368808497</v>
      </c>
    </row>
    <row r="11" spans="1:13" ht="18" customHeight="1">
      <c r="A11" s="5" t="s">
        <v>40</v>
      </c>
      <c r="B11" s="49">
        <v>2.88</v>
      </c>
      <c r="C11" s="53" t="s">
        <v>48</v>
      </c>
      <c r="D11" s="50">
        <v>3.7</v>
      </c>
      <c r="E11" s="51" t="s">
        <v>48</v>
      </c>
      <c r="F11" s="49">
        <v>2.89</v>
      </c>
      <c r="G11" s="51" t="s">
        <v>48</v>
      </c>
      <c r="H11" s="50">
        <v>3.05</v>
      </c>
      <c r="I11" s="51" t="s">
        <v>48</v>
      </c>
      <c r="J11" s="49">
        <v>3.18</v>
      </c>
      <c r="K11" s="51" t="s">
        <v>48</v>
      </c>
      <c r="L11" s="49">
        <v>3.18</v>
      </c>
      <c r="M11" s="53" t="s">
        <v>48</v>
      </c>
    </row>
    <row r="12" spans="1:13" ht="18" customHeight="1">
      <c r="A12" s="5" t="s">
        <v>4</v>
      </c>
      <c r="B12" s="50">
        <v>1.09</v>
      </c>
      <c r="C12" s="53" t="s">
        <v>48</v>
      </c>
      <c r="D12" s="50">
        <v>1.47</v>
      </c>
      <c r="E12" s="51" t="s">
        <v>48</v>
      </c>
      <c r="F12" s="50">
        <v>1.44</v>
      </c>
      <c r="G12" s="51" t="s">
        <v>48</v>
      </c>
      <c r="H12" s="50">
        <v>1.2</v>
      </c>
      <c r="I12" s="51" t="s">
        <v>48</v>
      </c>
      <c r="J12" s="50">
        <v>1.32</v>
      </c>
      <c r="K12" s="51" t="s">
        <v>48</v>
      </c>
      <c r="L12" s="49">
        <v>1.33</v>
      </c>
      <c r="M12" s="53" t="s">
        <v>48</v>
      </c>
    </row>
    <row r="13" spans="1:13" ht="8.25">
      <c r="A13" s="5"/>
      <c r="B13" s="29"/>
      <c r="C13" s="27"/>
      <c r="D13" s="16"/>
      <c r="E13" s="34"/>
      <c r="F13" s="29"/>
      <c r="G13" s="34"/>
      <c r="H13" s="16"/>
      <c r="I13" s="34"/>
      <c r="J13" s="16"/>
      <c r="K13" s="34"/>
      <c r="L13" s="16"/>
      <c r="M13" s="35"/>
    </row>
    <row r="14" spans="1:14" ht="27" customHeight="1">
      <c r="A14" s="12" t="s">
        <v>42</v>
      </c>
      <c r="B14" s="79" t="s">
        <v>46</v>
      </c>
      <c r="C14" s="83"/>
      <c r="D14" s="77" t="s">
        <v>49</v>
      </c>
      <c r="E14" s="78"/>
      <c r="F14" s="79" t="s">
        <v>50</v>
      </c>
      <c r="G14" s="80"/>
      <c r="H14" s="81" t="s">
        <v>24</v>
      </c>
      <c r="I14" s="82"/>
      <c r="J14" s="75" t="s">
        <v>16</v>
      </c>
      <c r="K14" s="76"/>
      <c r="L14" s="40" t="s">
        <v>10</v>
      </c>
      <c r="M14" s="40"/>
      <c r="N14" s="26"/>
    </row>
    <row r="15" spans="1:13" ht="8.25">
      <c r="A15" s="37" t="s">
        <v>48</v>
      </c>
      <c r="B15" s="41" t="s">
        <v>3</v>
      </c>
      <c r="C15" s="58" t="s">
        <v>2</v>
      </c>
      <c r="D15" s="41" t="s">
        <v>3</v>
      </c>
      <c r="E15" s="58" t="s">
        <v>2</v>
      </c>
      <c r="F15" s="41" t="s">
        <v>3</v>
      </c>
      <c r="G15" s="58" t="s">
        <v>2</v>
      </c>
      <c r="H15" s="42" t="s">
        <v>3</v>
      </c>
      <c r="I15" s="58" t="s">
        <v>2</v>
      </c>
      <c r="J15" s="42" t="s">
        <v>3</v>
      </c>
      <c r="K15" s="42" t="s">
        <v>2</v>
      </c>
      <c r="L15" s="41" t="s">
        <v>3</v>
      </c>
      <c r="M15" s="58" t="s">
        <v>2</v>
      </c>
    </row>
    <row r="16" spans="1:14" ht="12" customHeight="1">
      <c r="A16" s="5">
        <v>5</v>
      </c>
      <c r="B16" s="46">
        <v>4415</v>
      </c>
      <c r="C16" s="48">
        <f>(B16/B21)*100</f>
        <v>23.21484909033547</v>
      </c>
      <c r="D16" s="46">
        <v>9727</v>
      </c>
      <c r="E16" s="47">
        <f>(D16/D21)*100</f>
        <v>5.699870497442178</v>
      </c>
      <c r="F16" s="46">
        <v>3368</v>
      </c>
      <c r="G16" s="47">
        <f>(F16/F21)*100</f>
        <v>13.084184763606698</v>
      </c>
      <c r="H16" s="46">
        <v>9382</v>
      </c>
      <c r="I16" s="47">
        <f>(H16/H21)*100</f>
        <v>37.4172449549334</v>
      </c>
      <c r="J16" s="46">
        <v>17335</v>
      </c>
      <c r="K16" s="47">
        <f>(J16/J21)*100</f>
        <v>30.200874579696514</v>
      </c>
      <c r="L16" s="46">
        <v>66121</v>
      </c>
      <c r="M16" s="48">
        <f>(L16/L21)*100</f>
        <v>21.209010806424192</v>
      </c>
      <c r="N16" s="26"/>
    </row>
    <row r="17" spans="1:13" ht="8.25">
      <c r="A17" s="23">
        <v>4</v>
      </c>
      <c r="B17" s="46">
        <v>3543</v>
      </c>
      <c r="C17" s="48">
        <f>(B17/B21)*100</f>
        <v>18.6297192133768</v>
      </c>
      <c r="D17" s="46">
        <v>26049</v>
      </c>
      <c r="E17" s="48">
        <f>(D17/D21)*100</f>
        <v>15.264308274686059</v>
      </c>
      <c r="F17" s="59">
        <v>4026</v>
      </c>
      <c r="G17" s="48">
        <f>(F17/F21)*100</f>
        <v>15.640418010178314</v>
      </c>
      <c r="H17" s="59">
        <v>5648</v>
      </c>
      <c r="I17" s="48">
        <f>(H17/H21)*100</f>
        <v>22.525325037887853</v>
      </c>
      <c r="J17" s="59">
        <v>15662</v>
      </c>
      <c r="K17" s="47">
        <f>(J17/J21)*100</f>
        <v>27.286189654872032</v>
      </c>
      <c r="L17" s="46">
        <v>82006</v>
      </c>
      <c r="M17" s="48">
        <f>(L17/L21)*100</f>
        <v>26.304292738942582</v>
      </c>
    </row>
    <row r="18" spans="1:13" ht="8.25">
      <c r="A18" s="23">
        <v>3</v>
      </c>
      <c r="B18" s="46">
        <v>4609</v>
      </c>
      <c r="C18" s="48">
        <f>(B18/B21)*100</f>
        <v>24.23493532442949</v>
      </c>
      <c r="D18" s="46">
        <v>33478</v>
      </c>
      <c r="E18" s="48">
        <f>(D18/D21)*100</f>
        <v>19.617586564549114</v>
      </c>
      <c r="F18" s="59">
        <v>8846</v>
      </c>
      <c r="G18" s="48">
        <f>(F18/F21)*100</f>
        <v>34.36540926925915</v>
      </c>
      <c r="H18" s="59">
        <v>3381</v>
      </c>
      <c r="I18" s="48">
        <f>(H18/H21)*100</f>
        <v>13.484087102177556</v>
      </c>
      <c r="J18" s="59">
        <v>11331</v>
      </c>
      <c r="K18" s="47">
        <f>(J18/J21)*100</f>
        <v>19.74076203418178</v>
      </c>
      <c r="L18" s="46">
        <v>56476</v>
      </c>
      <c r="M18" s="48">
        <f>(L18/L21)*100</f>
        <v>18.11527493993758</v>
      </c>
    </row>
    <row r="19" spans="1:13" ht="8.25">
      <c r="A19" s="23">
        <v>2</v>
      </c>
      <c r="B19" s="46">
        <v>4169</v>
      </c>
      <c r="C19" s="48">
        <f>(B19/B21)*100</f>
        <v>21.921337680092545</v>
      </c>
      <c r="D19" s="46">
        <v>48804</v>
      </c>
      <c r="E19" s="48">
        <f>(D19/D21)*100</f>
        <v>28.598383854957138</v>
      </c>
      <c r="F19" s="59">
        <v>7522</v>
      </c>
      <c r="G19" s="48">
        <f>(F19/F21)*100</f>
        <v>29.2218639524494</v>
      </c>
      <c r="H19" s="59">
        <v>4080</v>
      </c>
      <c r="I19" s="48">
        <f>(H19/H21)*100</f>
        <v>16.271835367312754</v>
      </c>
      <c r="J19" s="59">
        <v>7307</v>
      </c>
      <c r="K19" s="47">
        <f>(J19/J21)*100</f>
        <v>12.730186937054652</v>
      </c>
      <c r="L19" s="46">
        <v>45156</v>
      </c>
      <c r="M19" s="48">
        <f>(L19/L21)*100</f>
        <v>14.484265089379939</v>
      </c>
    </row>
    <row r="20" spans="1:13" ht="8.25">
      <c r="A20" s="23">
        <v>1</v>
      </c>
      <c r="B20" s="46">
        <v>2282</v>
      </c>
      <c r="C20" s="48">
        <f>(B20/B21)*100</f>
        <v>11.999158691765697</v>
      </c>
      <c r="D20" s="46">
        <v>52595</v>
      </c>
      <c r="E20" s="48">
        <f>(D20/D21)*100</f>
        <v>30.819850808365512</v>
      </c>
      <c r="F20" s="59">
        <v>1979</v>
      </c>
      <c r="G20" s="48">
        <f>(F20/F21)*100</f>
        <v>7.688124004506429</v>
      </c>
      <c r="H20" s="59">
        <v>2583</v>
      </c>
      <c r="I20" s="48">
        <f>(H20/H21)*100</f>
        <v>10.301507537688442</v>
      </c>
      <c r="J20" s="59">
        <v>5764</v>
      </c>
      <c r="K20" s="47">
        <f>(J20/J21)*100</f>
        <v>10.04198679419502</v>
      </c>
      <c r="L20" s="46">
        <v>62000</v>
      </c>
      <c r="M20" s="48">
        <f>(L20/L21)*100</f>
        <v>19.88715642531571</v>
      </c>
    </row>
    <row r="21" spans="1:14" ht="18" customHeight="1">
      <c r="A21" s="23" t="s">
        <v>14</v>
      </c>
      <c r="B21" s="46">
        <f>SUM(B16:B20)</f>
        <v>19018</v>
      </c>
      <c r="C21" s="53" t="s">
        <v>48</v>
      </c>
      <c r="D21" s="46">
        <f>SUM(D16:D20)</f>
        <v>170653</v>
      </c>
      <c r="E21" s="53" t="s">
        <v>48</v>
      </c>
      <c r="F21" s="46">
        <f>SUM(F16:F20)</f>
        <v>25741</v>
      </c>
      <c r="G21" s="53" t="s">
        <v>48</v>
      </c>
      <c r="H21" s="59">
        <f>SUM(H16:H20)</f>
        <v>25074</v>
      </c>
      <c r="I21" s="53" t="s">
        <v>48</v>
      </c>
      <c r="J21" s="59">
        <f>SUM(J16:J20)</f>
        <v>57399</v>
      </c>
      <c r="K21" s="51" t="s">
        <v>48</v>
      </c>
      <c r="L21" s="46">
        <f>SUM(L16:L20)</f>
        <v>311759</v>
      </c>
      <c r="M21" s="53" t="s">
        <v>48</v>
      </c>
      <c r="N21" s="24"/>
    </row>
    <row r="22" spans="1:13" ht="18" customHeight="1">
      <c r="A22" s="23" t="s">
        <v>22</v>
      </c>
      <c r="B22" s="46">
        <f>(B16+B17+B18)</f>
        <v>12567</v>
      </c>
      <c r="C22" s="48">
        <f>(B22/B21)*100</f>
        <v>66.07950362814175</v>
      </c>
      <c r="D22" s="46">
        <f>(D16+D17+D18)</f>
        <v>69254</v>
      </c>
      <c r="E22" s="48">
        <f>(D22/D21)*100</f>
        <v>40.58176533667735</v>
      </c>
      <c r="F22" s="46">
        <f>(F16+F17+F18)</f>
        <v>16240</v>
      </c>
      <c r="G22" s="48">
        <f>(F22/F21)*100</f>
        <v>63.090012043044176</v>
      </c>
      <c r="H22" s="59">
        <f>(H16+H17+H18)</f>
        <v>18411</v>
      </c>
      <c r="I22" s="48">
        <f>(H22/H21)*100</f>
        <v>73.4266570949988</v>
      </c>
      <c r="J22" s="59">
        <f>(J16+J17+J18)</f>
        <v>44328</v>
      </c>
      <c r="K22" s="47">
        <f>(J22/J21)*100</f>
        <v>77.22782626875032</v>
      </c>
      <c r="L22" s="46">
        <f>(L16+L17+L18)</f>
        <v>204603</v>
      </c>
      <c r="M22" s="48">
        <f>(L22/L21)*100</f>
        <v>65.62857848530436</v>
      </c>
    </row>
    <row r="23" spans="1:13" ht="18" customHeight="1">
      <c r="A23" s="23" t="s">
        <v>40</v>
      </c>
      <c r="B23" s="50">
        <v>3.19</v>
      </c>
      <c r="C23" s="53" t="s">
        <v>48</v>
      </c>
      <c r="D23" s="50">
        <v>2.36</v>
      </c>
      <c r="E23" s="53" t="s">
        <v>48</v>
      </c>
      <c r="F23" s="60">
        <v>2.97</v>
      </c>
      <c r="G23" s="53" t="s">
        <v>48</v>
      </c>
      <c r="H23" s="60">
        <v>3.6</v>
      </c>
      <c r="I23" s="53" t="s">
        <v>48</v>
      </c>
      <c r="J23" s="60">
        <v>3.55</v>
      </c>
      <c r="K23" s="51" t="s">
        <v>48</v>
      </c>
      <c r="L23" s="50">
        <v>3.14</v>
      </c>
      <c r="M23" s="53" t="s">
        <v>48</v>
      </c>
    </row>
    <row r="24" spans="1:13" ht="18" customHeight="1">
      <c r="A24" s="23" t="s">
        <v>4</v>
      </c>
      <c r="B24" s="50">
        <v>1.33</v>
      </c>
      <c r="C24" s="53" t="s">
        <v>48</v>
      </c>
      <c r="D24" s="50">
        <v>1.22</v>
      </c>
      <c r="E24" s="53" t="s">
        <v>48</v>
      </c>
      <c r="F24" s="60">
        <v>1.13</v>
      </c>
      <c r="G24" s="53" t="s">
        <v>48</v>
      </c>
      <c r="H24" s="60">
        <v>1.39</v>
      </c>
      <c r="I24" s="53" t="s">
        <v>48</v>
      </c>
      <c r="J24" s="60">
        <v>1.31</v>
      </c>
      <c r="K24" s="51" t="s">
        <v>48</v>
      </c>
      <c r="L24" s="49">
        <v>1.43</v>
      </c>
      <c r="M24" s="53" t="s">
        <v>48</v>
      </c>
    </row>
    <row r="25" spans="1:13" ht="8.25">
      <c r="A25" s="23"/>
      <c r="B25" s="16"/>
      <c r="C25" s="35"/>
      <c r="D25" s="16"/>
      <c r="E25" s="22"/>
      <c r="F25" s="17"/>
      <c r="G25" s="22"/>
      <c r="H25" s="17"/>
      <c r="I25" s="22"/>
      <c r="J25" s="17"/>
      <c r="K25" s="17"/>
      <c r="L25" s="16"/>
      <c r="M25" s="22"/>
    </row>
    <row r="26" spans="1:14" ht="27" customHeight="1">
      <c r="A26" s="12" t="s">
        <v>42</v>
      </c>
      <c r="B26" s="79" t="s">
        <v>56</v>
      </c>
      <c r="C26" s="83"/>
      <c r="D26" s="77" t="s">
        <v>51</v>
      </c>
      <c r="E26" s="78"/>
      <c r="F26" s="79" t="s">
        <v>20</v>
      </c>
      <c r="G26" s="80"/>
      <c r="H26" s="81" t="s">
        <v>21</v>
      </c>
      <c r="I26" s="82"/>
      <c r="J26" s="75" t="s">
        <v>55</v>
      </c>
      <c r="K26" s="76"/>
      <c r="L26" s="40" t="s">
        <v>11</v>
      </c>
      <c r="M26" s="40"/>
      <c r="N26" s="26"/>
    </row>
    <row r="27" spans="1:15" ht="8.25">
      <c r="A27" s="36" t="s">
        <v>48</v>
      </c>
      <c r="B27" s="41" t="s">
        <v>3</v>
      </c>
      <c r="C27" s="58" t="s">
        <v>2</v>
      </c>
      <c r="D27" s="41" t="s">
        <v>3</v>
      </c>
      <c r="E27" s="58" t="s">
        <v>2</v>
      </c>
      <c r="F27" s="41" t="s">
        <v>3</v>
      </c>
      <c r="G27" s="42" t="s">
        <v>2</v>
      </c>
      <c r="H27" s="41" t="s">
        <v>3</v>
      </c>
      <c r="I27" s="58" t="s">
        <v>2</v>
      </c>
      <c r="J27" s="41" t="s">
        <v>3</v>
      </c>
      <c r="K27" s="45" t="s">
        <v>2</v>
      </c>
      <c r="L27" s="41" t="s">
        <v>3</v>
      </c>
      <c r="M27" s="58" t="s">
        <v>2</v>
      </c>
      <c r="N27" s="2"/>
      <c r="O27" s="2"/>
    </row>
    <row r="28" spans="1:14" ht="12" customHeight="1">
      <c r="A28" s="5">
        <v>5</v>
      </c>
      <c r="B28" s="46">
        <v>1103</v>
      </c>
      <c r="C28" s="48">
        <f>(B28/B33)*100</f>
        <v>11.441908713692946</v>
      </c>
      <c r="D28" s="46">
        <v>2605</v>
      </c>
      <c r="E28" s="47">
        <f>(D28/D33)*100</f>
        <v>8.412995736984886</v>
      </c>
      <c r="F28" s="46">
        <v>42708</v>
      </c>
      <c r="G28" s="47">
        <f>(F28/F33)*100</f>
        <v>23.66946545847535</v>
      </c>
      <c r="H28" s="46">
        <v>9735</v>
      </c>
      <c r="I28" s="47">
        <f>(H28/H33)*100</f>
        <v>16.525488465259976</v>
      </c>
      <c r="J28" s="46">
        <v>2664</v>
      </c>
      <c r="K28" s="47">
        <f>(J28/J33)*100</f>
        <v>9.704564496739646</v>
      </c>
      <c r="L28" s="46">
        <v>32417</v>
      </c>
      <c r="M28" s="48">
        <f>(L28/L33)*100</f>
        <v>14.56937272192035</v>
      </c>
      <c r="N28" s="26"/>
    </row>
    <row r="29" spans="1:15" ht="8.25">
      <c r="A29" s="5">
        <v>4</v>
      </c>
      <c r="B29" s="46">
        <v>2287</v>
      </c>
      <c r="C29" s="48">
        <f>(B29/B33)*100</f>
        <v>23.724066390041493</v>
      </c>
      <c r="D29" s="46">
        <v>5324</v>
      </c>
      <c r="E29" s="48">
        <f>(D29/D33)*100</f>
        <v>17.194160961116133</v>
      </c>
      <c r="F29" s="46">
        <v>62658</v>
      </c>
      <c r="G29" s="47">
        <f>(F29/F33)*100</f>
        <v>34.72607864327874</v>
      </c>
      <c r="H29" s="46">
        <v>18708</v>
      </c>
      <c r="I29" s="48">
        <f>(H29/H33)*100</f>
        <v>31.7574564158278</v>
      </c>
      <c r="J29" s="46">
        <v>6722</v>
      </c>
      <c r="K29" s="47">
        <f>(J29/J33)*100</f>
        <v>24.48726822337984</v>
      </c>
      <c r="L29" s="46">
        <v>47108</v>
      </c>
      <c r="M29" s="48">
        <f>(L29/L33)*100</f>
        <v>21.172039676226174</v>
      </c>
      <c r="N29" s="2"/>
      <c r="O29" s="2"/>
    </row>
    <row r="30" spans="1:15" ht="8.25">
      <c r="A30" s="5">
        <v>3</v>
      </c>
      <c r="B30" s="46">
        <v>3864</v>
      </c>
      <c r="C30" s="48">
        <f>(B30/B33)*100</f>
        <v>40.08298755186722</v>
      </c>
      <c r="D30" s="46">
        <v>17709</v>
      </c>
      <c r="E30" s="48">
        <f>(D30/D33)*100</f>
        <v>57.19222322697326</v>
      </c>
      <c r="F30" s="46">
        <v>53985</v>
      </c>
      <c r="G30" s="47">
        <f>(F30/F33)*100</f>
        <v>29.9193615429379</v>
      </c>
      <c r="H30" s="46">
        <v>20383</v>
      </c>
      <c r="I30" s="48">
        <f>(H30/H33)*100</f>
        <v>34.60082500127315</v>
      </c>
      <c r="J30" s="46">
        <v>9910</v>
      </c>
      <c r="K30" s="47">
        <f>(J30/J33)*100</f>
        <v>36.100688499508216</v>
      </c>
      <c r="L30" s="46">
        <v>55483</v>
      </c>
      <c r="M30" s="48">
        <f>(L30/L33)*100</f>
        <v>24.936067703066502</v>
      </c>
      <c r="N30" s="2"/>
      <c r="O30" s="2"/>
    </row>
    <row r="31" spans="1:15" ht="8.25">
      <c r="A31" s="5">
        <v>2</v>
      </c>
      <c r="B31" s="46">
        <v>1911</v>
      </c>
      <c r="C31" s="48">
        <f>(B31/B33)*100</f>
        <v>19.823651452282157</v>
      </c>
      <c r="D31" s="46">
        <v>4620</v>
      </c>
      <c r="E31" s="48">
        <f>(D31/D33)*100</f>
        <v>14.9205529001421</v>
      </c>
      <c r="F31" s="46">
        <v>18597</v>
      </c>
      <c r="G31" s="47">
        <f>(F31/F33)*100</f>
        <v>10.306758666555824</v>
      </c>
      <c r="H31" s="46">
        <v>8628</v>
      </c>
      <c r="I31" s="48">
        <f>(H31/H33)*100</f>
        <v>14.646318898640276</v>
      </c>
      <c r="J31" s="46">
        <v>5963</v>
      </c>
      <c r="K31" s="47">
        <f>(J31/J33)*100</f>
        <v>21.72234162689884</v>
      </c>
      <c r="L31" s="46">
        <v>35407</v>
      </c>
      <c r="M31" s="48">
        <f>(L31/L33)*100</f>
        <v>15.913186907025137</v>
      </c>
      <c r="N31" s="2"/>
      <c r="O31" s="2"/>
    </row>
    <row r="32" spans="1:15" ht="8.25">
      <c r="A32" s="5">
        <v>1</v>
      </c>
      <c r="B32" s="46">
        <v>475</v>
      </c>
      <c r="C32" s="48">
        <f>(B32/B33)*100</f>
        <v>4.927385892116183</v>
      </c>
      <c r="D32" s="46">
        <v>706</v>
      </c>
      <c r="E32" s="48">
        <f>(D32/D33)*100</f>
        <v>2.28006717478362</v>
      </c>
      <c r="F32" s="46">
        <v>2487</v>
      </c>
      <c r="G32" s="47">
        <f>(F32/F33)*100</f>
        <v>1.3783356887521823</v>
      </c>
      <c r="H32" s="46">
        <v>1455</v>
      </c>
      <c r="I32" s="48">
        <f>(H32/H33)*100</f>
        <v>2.469911218998795</v>
      </c>
      <c r="J32" s="46">
        <v>2192</v>
      </c>
      <c r="K32" s="47">
        <f>(J32/J33)*100</f>
        <v>7.985137153473462</v>
      </c>
      <c r="L32" s="46">
        <v>52086</v>
      </c>
      <c r="M32" s="48">
        <f>(L32/L33)*100</f>
        <v>23.409332991761836</v>
      </c>
      <c r="N32" s="2"/>
      <c r="O32" s="2"/>
    </row>
    <row r="33" spans="1:15" ht="18" customHeight="1">
      <c r="A33" s="5" t="s">
        <v>14</v>
      </c>
      <c r="B33" s="46">
        <f>SUM(B28:B32)</f>
        <v>9640</v>
      </c>
      <c r="C33" s="53" t="s">
        <v>48</v>
      </c>
      <c r="D33" s="46">
        <f>SUM(D28:D32)</f>
        <v>30964</v>
      </c>
      <c r="E33" s="53" t="s">
        <v>48</v>
      </c>
      <c r="F33" s="46">
        <f>SUM(F28:F32)</f>
        <v>180435</v>
      </c>
      <c r="G33" s="51" t="s">
        <v>48</v>
      </c>
      <c r="H33" s="46">
        <f>SUM(H28:H32)</f>
        <v>58909</v>
      </c>
      <c r="I33" s="53" t="s">
        <v>48</v>
      </c>
      <c r="J33" s="46">
        <f>SUM(J28:J32)</f>
        <v>27451</v>
      </c>
      <c r="K33" s="51" t="s">
        <v>48</v>
      </c>
      <c r="L33" s="46">
        <f>SUM(L28:L32)</f>
        <v>222501</v>
      </c>
      <c r="M33" s="53" t="s">
        <v>48</v>
      </c>
      <c r="N33" s="25"/>
      <c r="O33" s="2"/>
    </row>
    <row r="34" spans="1:15" ht="18" customHeight="1">
      <c r="A34" s="5" t="s">
        <v>22</v>
      </c>
      <c r="B34" s="46">
        <f>(B28+B29+B30)</f>
        <v>7254</v>
      </c>
      <c r="C34" s="48">
        <f>(B34/B33)*100</f>
        <v>75.24896265560166</v>
      </c>
      <c r="D34" s="46">
        <f>(D28+D29+D30)</f>
        <v>25638</v>
      </c>
      <c r="E34" s="48">
        <f>(D34/D33)*100</f>
        <v>82.79937992507428</v>
      </c>
      <c r="F34" s="46">
        <f>(F28+F29+F30)</f>
        <v>159351</v>
      </c>
      <c r="G34" s="47">
        <f>(F34/F33)*100</f>
        <v>88.314905644692</v>
      </c>
      <c r="H34" s="46">
        <f>(H28+H29+H30)</f>
        <v>48826</v>
      </c>
      <c r="I34" s="48">
        <f>(H34/H33)*100</f>
        <v>82.88376988236092</v>
      </c>
      <c r="J34" s="46">
        <f>(J28+J29+J30)</f>
        <v>19296</v>
      </c>
      <c r="K34" s="47">
        <f>(J34/J33)*100</f>
        <v>70.2925212196277</v>
      </c>
      <c r="L34" s="46">
        <f>(L28+L29+L30)</f>
        <v>135008</v>
      </c>
      <c r="M34" s="48">
        <f>(L34/L33)*100</f>
        <v>60.677480101213035</v>
      </c>
      <c r="N34" s="2"/>
      <c r="O34" s="2"/>
    </row>
    <row r="35" spans="1:15" ht="18" customHeight="1">
      <c r="A35" s="5" t="s">
        <v>40</v>
      </c>
      <c r="B35" s="50">
        <v>3.17</v>
      </c>
      <c r="C35" s="53" t="s">
        <v>48</v>
      </c>
      <c r="D35" s="50">
        <v>3.15</v>
      </c>
      <c r="E35" s="53" t="s">
        <v>48</v>
      </c>
      <c r="F35" s="50">
        <v>3.69</v>
      </c>
      <c r="G35" s="51" t="s">
        <v>48</v>
      </c>
      <c r="H35" s="50">
        <v>3.45</v>
      </c>
      <c r="I35" s="53" t="s">
        <v>48</v>
      </c>
      <c r="J35" s="50">
        <v>3.06</v>
      </c>
      <c r="K35" s="52" t="s">
        <v>48</v>
      </c>
      <c r="L35" s="50">
        <v>2.88</v>
      </c>
      <c r="M35" s="53" t="s">
        <v>48</v>
      </c>
      <c r="N35" s="2"/>
      <c r="O35" s="2"/>
    </row>
    <row r="36" spans="1:15" ht="18" customHeight="1">
      <c r="A36" s="5" t="s">
        <v>4</v>
      </c>
      <c r="B36" s="61">
        <v>1.03</v>
      </c>
      <c r="C36" s="53" t="s">
        <v>48</v>
      </c>
      <c r="D36" s="54">
        <v>0.85</v>
      </c>
      <c r="E36" s="53" t="s">
        <v>48</v>
      </c>
      <c r="F36" s="50">
        <v>0.99</v>
      </c>
      <c r="G36" s="51" t="s">
        <v>48</v>
      </c>
      <c r="H36" s="50">
        <v>1.01</v>
      </c>
      <c r="I36" s="53" t="s">
        <v>48</v>
      </c>
      <c r="J36" s="50">
        <v>1.08</v>
      </c>
      <c r="K36" s="52" t="s">
        <v>48</v>
      </c>
      <c r="L36" s="50">
        <v>1.37</v>
      </c>
      <c r="M36" s="53" t="s">
        <v>48</v>
      </c>
      <c r="N36" s="2"/>
      <c r="O36" s="2"/>
    </row>
    <row r="37" spans="1:15" ht="8.25">
      <c r="A37" s="13"/>
      <c r="B37" s="16"/>
      <c r="C37" s="22"/>
      <c r="D37" s="16"/>
      <c r="E37" s="22"/>
      <c r="F37" s="16"/>
      <c r="G37" s="17"/>
      <c r="H37" s="16"/>
      <c r="I37" s="22"/>
      <c r="J37" s="16"/>
      <c r="K37" s="34"/>
      <c r="L37" s="16"/>
      <c r="M37" s="35"/>
      <c r="N37" s="2"/>
      <c r="O37" s="2"/>
    </row>
    <row r="38" spans="1:14" ht="27" customHeight="1">
      <c r="A38" s="12" t="s">
        <v>42</v>
      </c>
      <c r="B38" s="79" t="s">
        <v>17</v>
      </c>
      <c r="C38" s="83"/>
      <c r="D38" s="77" t="s">
        <v>18</v>
      </c>
      <c r="E38" s="78"/>
      <c r="F38" s="79" t="s">
        <v>19</v>
      </c>
      <c r="G38" s="80"/>
      <c r="H38" s="81" t="s">
        <v>12</v>
      </c>
      <c r="I38" s="82"/>
      <c r="J38" s="75" t="s">
        <v>15</v>
      </c>
      <c r="K38" s="76"/>
      <c r="L38" s="40"/>
      <c r="M38" s="40"/>
      <c r="N38" s="26"/>
    </row>
    <row r="39" spans="1:14" ht="8.25">
      <c r="A39" s="36" t="s">
        <v>48</v>
      </c>
      <c r="B39" s="41" t="s">
        <v>3</v>
      </c>
      <c r="C39" s="58" t="s">
        <v>2</v>
      </c>
      <c r="D39" s="43" t="s">
        <v>3</v>
      </c>
      <c r="E39" s="44" t="s">
        <v>2</v>
      </c>
      <c r="F39" s="43" t="s">
        <v>3</v>
      </c>
      <c r="G39" s="45" t="s">
        <v>2</v>
      </c>
      <c r="H39" s="43" t="s">
        <v>3</v>
      </c>
      <c r="I39" s="44" t="s">
        <v>2</v>
      </c>
      <c r="J39" s="43" t="s">
        <v>3</v>
      </c>
      <c r="K39" s="44" t="s">
        <v>2</v>
      </c>
      <c r="L39" s="7"/>
      <c r="M39" s="7"/>
      <c r="N39" s="24"/>
    </row>
    <row r="40" spans="1:14" ht="12" customHeight="1">
      <c r="A40" s="5">
        <v>5</v>
      </c>
      <c r="B40" s="46">
        <v>4667</v>
      </c>
      <c r="C40" s="48">
        <f>(B40/B45)*100</f>
        <v>22.38047283364504</v>
      </c>
      <c r="D40" s="46">
        <v>6492</v>
      </c>
      <c r="E40" s="47">
        <f>(D40/D45)*100</f>
        <v>17.90945957129852</v>
      </c>
      <c r="F40" s="46">
        <v>660</v>
      </c>
      <c r="G40" s="47">
        <f>(F40/F45)*100</f>
        <v>11.424614851999308</v>
      </c>
      <c r="H40" s="46">
        <v>53424</v>
      </c>
      <c r="I40" s="47">
        <f>(H40/H45)*100</f>
        <v>10.652204254979763</v>
      </c>
      <c r="J40" s="46">
        <v>26904</v>
      </c>
      <c r="K40" s="47">
        <f>(J40/J45)*100</f>
        <v>8.872092678149206</v>
      </c>
      <c r="L40" s="46"/>
      <c r="M40" s="48"/>
      <c r="N40" s="26"/>
    </row>
    <row r="41" spans="1:13" ht="8.25">
      <c r="A41" s="5">
        <v>4</v>
      </c>
      <c r="B41" s="46">
        <v>6604</v>
      </c>
      <c r="C41" s="48">
        <f>(B41/B45)*100</f>
        <v>31.66930417685705</v>
      </c>
      <c r="D41" s="46">
        <v>11214</v>
      </c>
      <c r="E41" s="48">
        <f>(D41/D45)*100</f>
        <v>30.93602582140197</v>
      </c>
      <c r="F41" s="46">
        <v>1358</v>
      </c>
      <c r="G41" s="47">
        <f>(F41/F45)*100</f>
        <v>23.507010559113727</v>
      </c>
      <c r="H41" s="46">
        <v>92518</v>
      </c>
      <c r="I41" s="48">
        <f>(H41/H45)*100</f>
        <v>18.447151715749804</v>
      </c>
      <c r="J41" s="62">
        <v>60272</v>
      </c>
      <c r="K41" s="63">
        <f>(J41/J45)*100</f>
        <v>19.8758091695439</v>
      </c>
      <c r="L41" s="20"/>
      <c r="M41" s="6"/>
    </row>
    <row r="42" spans="1:13" ht="8.25">
      <c r="A42" s="5">
        <v>3</v>
      </c>
      <c r="B42" s="46">
        <v>7398</v>
      </c>
      <c r="C42" s="48">
        <f>(B42/B45)*100</f>
        <v>35.47690979715149</v>
      </c>
      <c r="D42" s="46">
        <v>12965</v>
      </c>
      <c r="E42" s="48">
        <f>(D42/D45)*100</f>
        <v>35.766503903555964</v>
      </c>
      <c r="F42" s="46">
        <v>1967</v>
      </c>
      <c r="G42" s="47">
        <f>(F42/F45)*100</f>
        <v>34.048814263458546</v>
      </c>
      <c r="H42" s="46">
        <v>114067</v>
      </c>
      <c r="I42" s="48">
        <f>(H42/H45)*100</f>
        <v>22.743803959882758</v>
      </c>
      <c r="J42" s="62">
        <v>83107</v>
      </c>
      <c r="K42" s="63">
        <f>(J42/J45)*100</f>
        <v>27.406073676886194</v>
      </c>
      <c r="L42" s="20"/>
      <c r="M42" s="6"/>
    </row>
    <row r="43" spans="1:13" ht="8.25">
      <c r="A43" s="5">
        <v>2</v>
      </c>
      <c r="B43" s="46">
        <v>1882</v>
      </c>
      <c r="C43" s="48">
        <f>(B43/B45)*100</f>
        <v>9.02508032417398</v>
      </c>
      <c r="D43" s="46">
        <v>4429</v>
      </c>
      <c r="E43" s="48">
        <f>(D43/D45)*100</f>
        <v>12.218268090154211</v>
      </c>
      <c r="F43" s="46">
        <v>1535</v>
      </c>
      <c r="G43" s="47">
        <f>(F43/F45)*100</f>
        <v>26.5708845421499</v>
      </c>
      <c r="H43" s="46">
        <v>113597</v>
      </c>
      <c r="I43" s="48">
        <f>(H43/H45)*100</f>
        <v>22.65009072238949</v>
      </c>
      <c r="J43" s="62">
        <v>86322</v>
      </c>
      <c r="K43" s="63">
        <f>(J43/J45)*100</f>
        <v>28.46627951840603</v>
      </c>
      <c r="L43" s="20"/>
      <c r="M43" s="6"/>
    </row>
    <row r="44" spans="1:13" ht="8.25">
      <c r="A44" s="5">
        <v>1</v>
      </c>
      <c r="B44" s="46">
        <v>302</v>
      </c>
      <c r="C44" s="48">
        <f>(B44/B45)*100</f>
        <v>1.4482328681724452</v>
      </c>
      <c r="D44" s="46">
        <v>1149</v>
      </c>
      <c r="E44" s="48">
        <f>(D44/D45)*100</f>
        <v>3.16974261358934</v>
      </c>
      <c r="F44" s="46">
        <v>257</v>
      </c>
      <c r="G44" s="47">
        <f>(F44/F45)*100</f>
        <v>4.448675783278518</v>
      </c>
      <c r="H44" s="46">
        <v>127924</v>
      </c>
      <c r="I44" s="48">
        <f>(H44/H45)*100</f>
        <v>25.506749346998188</v>
      </c>
      <c r="J44" s="62">
        <v>46638</v>
      </c>
      <c r="K44" s="63">
        <f>(J44/J45)*100</f>
        <v>15.37974495701467</v>
      </c>
      <c r="L44" s="20"/>
      <c r="M44" s="6"/>
    </row>
    <row r="45" spans="1:13" ht="18" customHeight="1">
      <c r="A45" s="5" t="s">
        <v>14</v>
      </c>
      <c r="B45" s="46">
        <f>SUM(B40:B44)</f>
        <v>20853</v>
      </c>
      <c r="C45" s="53" t="s">
        <v>48</v>
      </c>
      <c r="D45" s="46">
        <f>SUM(D40:D44)</f>
        <v>36249</v>
      </c>
      <c r="E45" s="53" t="s">
        <v>48</v>
      </c>
      <c r="F45" s="46">
        <f>SUM(F40:F44)</f>
        <v>5777</v>
      </c>
      <c r="G45" s="51" t="s">
        <v>48</v>
      </c>
      <c r="H45" s="46">
        <f>SUM(H40:H44)</f>
        <v>501530</v>
      </c>
      <c r="I45" s="53" t="s">
        <v>48</v>
      </c>
      <c r="J45" s="62">
        <f>SUM(J40:J44)</f>
        <v>303243</v>
      </c>
      <c r="K45" s="64" t="s">
        <v>48</v>
      </c>
      <c r="L45" s="20"/>
      <c r="M45" s="7"/>
    </row>
    <row r="46" spans="1:13" ht="18" customHeight="1">
      <c r="A46" s="5" t="s">
        <v>22</v>
      </c>
      <c r="B46" s="46">
        <f>(B40+B41+B42)</f>
        <v>18669</v>
      </c>
      <c r="C46" s="48">
        <f>(B46/B45)*100</f>
        <v>89.52668680765358</v>
      </c>
      <c r="D46" s="46">
        <f>(D40+D41+D42)</f>
        <v>30671</v>
      </c>
      <c r="E46" s="48">
        <f>(D46/D45)*100</f>
        <v>84.61198929625645</v>
      </c>
      <c r="F46" s="46">
        <f>(F40+F41+F42)</f>
        <v>3985</v>
      </c>
      <c r="G46" s="47">
        <f>(F46/F45)*100</f>
        <v>68.98043967457158</v>
      </c>
      <c r="H46" s="46">
        <f>(H40+H41+H42)</f>
        <v>260009</v>
      </c>
      <c r="I46" s="48">
        <f>(H46/H45)*100</f>
        <v>51.84315993061232</v>
      </c>
      <c r="J46" s="62">
        <f>(J40+J41+J42)</f>
        <v>170283</v>
      </c>
      <c r="K46" s="63">
        <f>(J46/J45)*100</f>
        <v>56.1539755245793</v>
      </c>
      <c r="L46" s="19"/>
      <c r="M46" s="6"/>
    </row>
    <row r="47" spans="1:13" ht="18" customHeight="1">
      <c r="A47" s="5" t="s">
        <v>40</v>
      </c>
      <c r="B47" s="49">
        <v>3.65</v>
      </c>
      <c r="C47" s="53" t="s">
        <v>48</v>
      </c>
      <c r="D47" s="49">
        <v>3.48</v>
      </c>
      <c r="E47" s="53" t="s">
        <v>48</v>
      </c>
      <c r="F47" s="50">
        <v>3.11</v>
      </c>
      <c r="G47" s="52" t="s">
        <v>48</v>
      </c>
      <c r="H47" s="50">
        <v>2.66</v>
      </c>
      <c r="I47" s="53" t="s">
        <v>48</v>
      </c>
      <c r="J47" s="65">
        <v>2.78</v>
      </c>
      <c r="K47" s="64" t="s">
        <v>48</v>
      </c>
      <c r="L47" s="21"/>
      <c r="M47" s="18"/>
    </row>
    <row r="48" spans="1:13" ht="18" customHeight="1">
      <c r="A48" s="5" t="s">
        <v>4</v>
      </c>
      <c r="B48" s="54">
        <v>0.97</v>
      </c>
      <c r="C48" s="53" t="s">
        <v>48</v>
      </c>
      <c r="D48" s="50">
        <v>1.02</v>
      </c>
      <c r="E48" s="53" t="s">
        <v>48</v>
      </c>
      <c r="F48" s="50">
        <v>1.06</v>
      </c>
      <c r="G48" s="52" t="s">
        <v>48</v>
      </c>
      <c r="H48" s="50">
        <v>1.32</v>
      </c>
      <c r="I48" s="53" t="s">
        <v>48</v>
      </c>
      <c r="J48" s="65">
        <v>1.19</v>
      </c>
      <c r="K48" s="64" t="s">
        <v>48</v>
      </c>
      <c r="L48" s="21"/>
      <c r="M48" s="18"/>
    </row>
    <row r="49" spans="1:13" ht="8.25">
      <c r="A49" s="36"/>
      <c r="B49" s="56"/>
      <c r="C49" s="66"/>
      <c r="D49" s="56"/>
      <c r="E49" s="66"/>
      <c r="F49" s="56"/>
      <c r="G49" s="57"/>
      <c r="H49" s="56"/>
      <c r="I49" s="66"/>
      <c r="J49" s="37"/>
      <c r="K49" s="67"/>
      <c r="L49" s="18"/>
      <c r="M49" s="18"/>
    </row>
    <row r="50" spans="1:2" s="72" customFormat="1" ht="15" customHeight="1">
      <c r="A50" s="71" t="s">
        <v>60</v>
      </c>
      <c r="B50" s="68"/>
    </row>
    <row r="51" spans="1:2" ht="8.25">
      <c r="A51" s="69" t="s">
        <v>36</v>
      </c>
      <c r="B51" s="68"/>
    </row>
    <row r="52" spans="1:2" ht="8.25">
      <c r="A52" s="69" t="s">
        <v>43</v>
      </c>
      <c r="B52" s="68"/>
    </row>
    <row r="53" spans="1:2" ht="8.25">
      <c r="A53" s="69" t="s">
        <v>26</v>
      </c>
      <c r="B53" s="68"/>
    </row>
    <row r="54" ht="8.25">
      <c r="A54" s="70" t="s">
        <v>47</v>
      </c>
    </row>
    <row r="55" ht="8.25"/>
  </sheetData>
  <sheetProtection/>
  <mergeCells count="21">
    <mergeCell ref="J14:K14"/>
    <mergeCell ref="D38:E38"/>
    <mergeCell ref="F26:G26"/>
    <mergeCell ref="A1:M1"/>
    <mergeCell ref="B26:C26"/>
    <mergeCell ref="D2:E2"/>
    <mergeCell ref="F2:G2"/>
    <mergeCell ref="H2:I2"/>
    <mergeCell ref="J2:K2"/>
    <mergeCell ref="B2:C2"/>
    <mergeCell ref="B14:C14"/>
    <mergeCell ref="J38:K38"/>
    <mergeCell ref="D14:E14"/>
    <mergeCell ref="J26:K26"/>
    <mergeCell ref="F38:G38"/>
    <mergeCell ref="H38:I38"/>
    <mergeCell ref="B38:C38"/>
    <mergeCell ref="F14:G14"/>
    <mergeCell ref="H14:I14"/>
    <mergeCell ref="D26:E26"/>
    <mergeCell ref="H26:I26"/>
  </mergeCells>
  <printOptions horizontalCentered="1"/>
  <pageMargins left="0.25" right="0.25" top="0.25" bottom="0" header="0.5" footer="0.25"/>
  <pageSetup horizontalDpi="600" verticalDpi="600" orientation="portrait" scale="95" r:id="rId1"/>
  <headerFooter scaleWithDoc="0">
    <oddFooter>&amp;C&amp;"Serifa Std 45 Light,Regular"&amp;7© 2017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SCORE DISTRIBUTIONS* AP Exams - May 2014</dc:title>
  <dc:subject>A P</dc:subject>
  <dc:creator>E T S</dc:creator>
  <cp:keywords/>
  <dc:description/>
  <cp:lastModifiedBy>build</cp:lastModifiedBy>
  <cp:lastPrinted>2018-08-21T18:35:46Z</cp:lastPrinted>
  <dcterms:created xsi:type="dcterms:W3CDTF">1999-07-29T16:09:51Z</dcterms:created>
  <dcterms:modified xsi:type="dcterms:W3CDTF">2018-09-14T19:51:00Z</dcterms:modified>
  <cp:category/>
  <cp:version/>
  <cp:contentType/>
  <cp:contentStatus/>
</cp:coreProperties>
</file>