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ge 1" sheetId="1" r:id="rId1"/>
    <sheet name="Page 2" sheetId="2" r:id="rId2"/>
  </sheets>
  <definedNames>
    <definedName name="_xlnm.Print_Area" localSheetId="0">'Page 1'!$A$1:$M$54</definedName>
    <definedName name="_xlnm.Print_Area" localSheetId="1">'Page 2'!$A$1:$M$54</definedName>
    <definedName name="TitleRegion1.a2.m12.1">'Page 1'!$A$2</definedName>
    <definedName name="TitleRegion1.a2.m12.2">'Page 2'!$A$2</definedName>
    <definedName name="TitleRegion2.a14.m24.1">'Page 1'!$A$14</definedName>
    <definedName name="TitleRegion2.a14.m24.2">'Page 2'!$A$14</definedName>
    <definedName name="TitleRegion3.a26.m36.1">'Page 1'!$A$26</definedName>
    <definedName name="TitleRegion3.a26.m36.2">'Page 2'!$A$26</definedName>
    <definedName name="TitleRegion4.a38.c49.2">'Page 2'!$A$38</definedName>
    <definedName name="TitleRegion4.a38.m48.1">'Page 1'!$A$38</definedName>
  </definedNames>
  <calcPr fullCalcOnLoad="1"/>
</workbook>
</file>

<file path=xl/sharedStrings.xml><?xml version="1.0" encoding="utf-8"?>
<sst xmlns="http://schemas.openxmlformats.org/spreadsheetml/2006/main" count="342" uniqueCount="63">
  <si>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</si>
  <si>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</si>
  <si>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</si>
  <si>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</si>
  <si>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</si>
  <si>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</si>
  <si>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</si>
  <si>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</si>
  <si>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</si>
  <si>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</si>
  <si>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Psychology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</si>
  <si>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</si>
  <si>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</si>
  <si>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</si>
  <si>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</si>
  <si>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</si>
  <si>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</si>
  <si>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Studio Art Drawing</t>
  </si>
  <si>
    <t>Studio Art 2-D Design</t>
  </si>
  <si>
    <t>Studio Art 3-D Design</t>
  </si>
  <si>
    <t>Spanish Language   (Total Group)</t>
  </si>
  <si>
    <t>Spanish Language (Standard Group)**</t>
  </si>
  <si>
    <t>3 or Higher / %</t>
  </si>
  <si>
    <t>Government &amp; Politics  United States</t>
  </si>
  <si>
    <t>Physics C E&amp;M</t>
  </si>
  <si>
    <t>Government &amp; Politics  Comparative</t>
  </si>
  <si>
    <t xml:space="preserve">    in a country where the language is spoken.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</si>
  <si>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</si>
  <si>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</si>
  <si>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</si>
  <si>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</si>
  <si>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</si>
  <si>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</si>
  <si>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</si>
  <si>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</si>
  <si>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</si>
  <si>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</si>
  <si>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</si>
  <si>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Japanese Language (Total Group)</t>
  </si>
  <si>
    <t xml:space="preserve">Art History </t>
  </si>
  <si>
    <t xml:space="preserve">Biology </t>
  </si>
  <si>
    <t>Mean Score</t>
  </si>
  <si>
    <t>Calculus BC            Calculus AB Subscore</t>
  </si>
  <si>
    <t>Exam Score</t>
  </si>
  <si>
    <t xml:space="preserve">    sheet that they regularly speak or hear the foreign language of the exam, or that they have lived for one month or more  </t>
  </si>
  <si>
    <t>Italian Language (Standard Group)**</t>
  </si>
  <si>
    <t xml:space="preserve">Latin </t>
  </si>
  <si>
    <t>Music Theory     Nonaural Subscore</t>
  </si>
  <si>
    <t>End of worksheet</t>
  </si>
  <si>
    <t>no data</t>
  </si>
  <si>
    <t>Physics 1</t>
  </si>
  <si>
    <t>Physics 2</t>
  </si>
  <si>
    <t>Seminar</t>
  </si>
  <si>
    <t>French Language     (Total Group)</t>
  </si>
  <si>
    <t>German Language     (Total Group)</t>
  </si>
  <si>
    <t>Italian Language      (Total Group)</t>
  </si>
  <si>
    <t>Music Theory          Aural Subscore</t>
  </si>
  <si>
    <t xml:space="preserve">Spanish Literature   </t>
  </si>
  <si>
    <t>Research</t>
  </si>
  <si>
    <r>
      <t xml:space="preserve">STUDENT SCORE DISTRIBUTIONS* 
</t>
    </r>
    <r>
      <rPr>
        <b/>
        <sz val="14"/>
        <rFont val="Serifa Std 45 Light"/>
        <family val="1"/>
      </rPr>
      <t>AP Exams - May 2017 (continued)</t>
    </r>
  </si>
  <si>
    <r>
      <t xml:space="preserve">STUDENT SCORE DISTRIBUTIONS* 
</t>
    </r>
    <r>
      <rPr>
        <b/>
        <sz val="14"/>
        <rFont val="Serifa Std 45 Light"/>
        <family val="1"/>
      </rPr>
      <t>AP Exams - May 2017</t>
    </r>
  </si>
  <si>
    <t xml:space="preserve"> * This table reflects 4,957,931 AP Exams taken by 2,741,426 students from 22,169 secondary schools.</t>
  </si>
  <si>
    <t>Computer Science Principles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</si>
</sst>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Univers LT Std 45 Light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Univers LT Std 45 Light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Continuous" wrapText="1"/>
    </xf>
    <xf numFmtId="0" fontId="6" fillId="0" borderId="12" xfId="0" applyFont="1" applyBorder="1" applyAlignment="1">
      <alignment horizontal="centerContinuous" wrapText="1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Continuous" wrapText="1"/>
    </xf>
    <xf numFmtId="0" fontId="6" fillId="0" borderId="15" xfId="0" applyFont="1" applyBorder="1" applyAlignment="1">
      <alignment horizontal="centerContinuous" wrapText="1"/>
    </xf>
    <xf numFmtId="0" fontId="6" fillId="0" borderId="16" xfId="0" applyFont="1" applyBorder="1" applyAlignment="1">
      <alignment horizontal="centerContinuous" wrapText="1"/>
    </xf>
    <xf numFmtId="0" fontId="6" fillId="0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horizontal="centerContinuous" wrapText="1"/>
    </xf>
    <xf numFmtId="0" fontId="6" fillId="0" borderId="19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horizontal="centerContinuous" wrapText="1"/>
    </xf>
    <xf numFmtId="3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2" fontId="6" fillId="0" borderId="14" xfId="0" applyNumberFormat="1" applyFont="1" applyFill="1" applyBorder="1" applyAlignment="1" quotePrefix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 quotePrefix="1">
      <alignment horizontal="right"/>
    </xf>
    <xf numFmtId="0" fontId="3" fillId="0" borderId="0" xfId="0" applyFont="1" applyAlignment="1">
      <alignment vertical="top"/>
    </xf>
    <xf numFmtId="0" fontId="6" fillId="0" borderId="13" xfId="0" applyFont="1" applyFill="1" applyBorder="1" applyAlignment="1">
      <alignment horizontal="centerContinuous" wrapText="1"/>
    </xf>
    <xf numFmtId="0" fontId="6" fillId="0" borderId="15" xfId="0" applyFont="1" applyBorder="1" applyAlignment="1">
      <alignment horizontal="right" indent="1"/>
    </xf>
    <xf numFmtId="0" fontId="6" fillId="0" borderId="15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0" fontId="6" fillId="0" borderId="16" xfId="0" applyFont="1" applyBorder="1" applyAlignment="1">
      <alignment horizontal="right" indent="1"/>
    </xf>
    <xf numFmtId="164" fontId="6" fillId="0" borderId="20" xfId="0" applyNumberFormat="1" applyFont="1" applyBorder="1" applyAlignment="1">
      <alignment horizontal="right" indent="1"/>
    </xf>
    <xf numFmtId="0" fontId="6" fillId="0" borderId="16" xfId="0" applyFont="1" applyFill="1" applyBorder="1" applyAlignment="1">
      <alignment horizontal="right" indent="1"/>
    </xf>
    <xf numFmtId="164" fontId="6" fillId="0" borderId="20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left" indent="8"/>
    </xf>
    <xf numFmtId="0" fontId="6" fillId="0" borderId="0" xfId="0" applyFont="1" applyBorder="1" applyAlignment="1">
      <alignment horizontal="centerContinuous"/>
    </xf>
    <xf numFmtId="0" fontId="6" fillId="0" borderId="12" xfId="0" applyFont="1" applyFill="1" applyBorder="1" applyAlignment="1">
      <alignment horizontal="right" indent="1"/>
    </xf>
    <xf numFmtId="0" fontId="6" fillId="0" borderId="19" xfId="0" applyFont="1" applyFill="1" applyBorder="1" applyAlignment="1">
      <alignment horizontal="right" indent="1"/>
    </xf>
    <xf numFmtId="0" fontId="43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right" indent="1"/>
    </xf>
    <xf numFmtId="0" fontId="43" fillId="0" borderId="20" xfId="0" applyFont="1" applyBorder="1" applyAlignment="1">
      <alignment horizontal="right" indent="1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right" indent="1"/>
    </xf>
    <xf numFmtId="0" fontId="43" fillId="0" borderId="20" xfId="0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Fill="1" applyAlignment="1">
      <alignment horizontal="right" indent="1"/>
    </xf>
    <xf numFmtId="0" fontId="43" fillId="0" borderId="11" xfId="0" applyFont="1" applyBorder="1" applyAlignment="1">
      <alignment/>
    </xf>
    <xf numFmtId="0" fontId="43" fillId="0" borderId="19" xfId="0" applyFont="1" applyBorder="1" applyAlignment="1">
      <alignment horizontal="right" indent="1"/>
    </xf>
    <xf numFmtId="0" fontId="4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3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130" zoomScaleNormal="130" zoomScalePageLayoutView="140" workbookViewId="0" topLeftCell="A28">
      <selection activeCell="A51" sqref="A51"/>
    </sheetView>
  </sheetViews>
  <sheetFormatPr defaultColWidth="0" defaultRowHeight="12.75" zeroHeight="1"/>
  <cols>
    <col min="1" max="1" width="14.28125" style="3" customWidth="1"/>
    <col min="2" max="2" width="7.7109375" style="1" customWidth="1"/>
    <col min="3" max="3" width="6.421875" style="1" customWidth="1"/>
    <col min="4" max="4" width="7.7109375" style="1" customWidth="1"/>
    <col min="5" max="5" width="5.7109375" style="1" customWidth="1"/>
    <col min="6" max="6" width="7.7109375" style="1" customWidth="1"/>
    <col min="7" max="7" width="6.140625" style="1" customWidth="1"/>
    <col min="8" max="8" width="7.7109375" style="1" customWidth="1"/>
    <col min="9" max="9" width="6.421875" style="1" customWidth="1"/>
    <col min="10" max="10" width="7.7109375" style="1" customWidth="1"/>
    <col min="11" max="11" width="6.8515625" style="1" customWidth="1"/>
    <col min="12" max="12" width="7.7109375" style="1" customWidth="1"/>
    <col min="13" max="13" width="7.28125" style="1" customWidth="1"/>
    <col min="14" max="14" width="9.140625" style="1" customWidth="1"/>
    <col min="15" max="16384" width="9.140625" style="1" hidden="1" customWidth="1"/>
  </cols>
  <sheetData>
    <row r="1" spans="1:13" s="48" customFormat="1" ht="66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0.25" customHeight="1">
      <c r="A2" s="18" t="s">
        <v>43</v>
      </c>
      <c r="B2" s="13" t="s">
        <v>39</v>
      </c>
      <c r="C2" s="14"/>
      <c r="D2" s="13" t="s">
        <v>40</v>
      </c>
      <c r="E2" s="14"/>
      <c r="F2" s="13" t="s">
        <v>0</v>
      </c>
      <c r="G2" s="14"/>
      <c r="H2" s="13" t="s">
        <v>1</v>
      </c>
      <c r="I2" s="14"/>
      <c r="J2" s="49" t="s">
        <v>42</v>
      </c>
      <c r="K2" s="43"/>
      <c r="L2" s="49" t="s">
        <v>5</v>
      </c>
      <c r="M2" s="15"/>
    </row>
    <row r="3" spans="1:13" ht="9">
      <c r="A3" s="61" t="s">
        <v>49</v>
      </c>
      <c r="B3" s="8" t="s">
        <v>3</v>
      </c>
      <c r="C3" s="50" t="s">
        <v>2</v>
      </c>
      <c r="D3" s="8" t="s">
        <v>3</v>
      </c>
      <c r="E3" s="50" t="s">
        <v>2</v>
      </c>
      <c r="F3" s="8" t="s">
        <v>3</v>
      </c>
      <c r="G3" s="50" t="s">
        <v>2</v>
      </c>
      <c r="H3" s="8" t="s">
        <v>3</v>
      </c>
      <c r="I3" s="50" t="s">
        <v>2</v>
      </c>
      <c r="J3" s="16" t="s">
        <v>3</v>
      </c>
      <c r="K3" s="51" t="s">
        <v>2</v>
      </c>
      <c r="L3" s="16" t="s">
        <v>3</v>
      </c>
      <c r="M3" s="53" t="s">
        <v>2</v>
      </c>
    </row>
    <row r="4" spans="1:13" ht="9">
      <c r="A4" s="9">
        <v>5</v>
      </c>
      <c r="B4" s="25">
        <v>2795</v>
      </c>
      <c r="C4" s="52">
        <f>(B4/B9)*100</f>
        <v>11.100961156565257</v>
      </c>
      <c r="D4" s="25">
        <v>16346</v>
      </c>
      <c r="E4" s="52">
        <f>(D4/D9)*100</f>
        <v>6.428599520195068</v>
      </c>
      <c r="F4" s="25">
        <v>59250</v>
      </c>
      <c r="G4" s="52">
        <f>(F4/F9)*100</f>
        <v>18.744127630900444</v>
      </c>
      <c r="H4" s="25">
        <v>56422</v>
      </c>
      <c r="I4" s="52">
        <f>(H4/H9)*100</f>
        <v>42.57814268681045</v>
      </c>
      <c r="J4" s="25">
        <v>64197</v>
      </c>
      <c r="K4" s="52">
        <f>(J4/J9)*100</f>
        <v>48.44873778347987</v>
      </c>
      <c r="L4" s="25">
        <v>15985</v>
      </c>
      <c r="M4" s="56">
        <f>(L4/L9)*100</f>
        <v>10.05782383550094</v>
      </c>
    </row>
    <row r="5" spans="1:13" ht="9">
      <c r="A5" s="9">
        <v>4</v>
      </c>
      <c r="B5" s="25">
        <v>5764</v>
      </c>
      <c r="C5" s="52">
        <f>(B5/B9)*100</f>
        <v>22.893001826991817</v>
      </c>
      <c r="D5" s="25">
        <v>53341</v>
      </c>
      <c r="E5" s="52">
        <f>(D5/D9)*100</f>
        <v>20.97809415188579</v>
      </c>
      <c r="F5" s="25">
        <v>56775</v>
      </c>
      <c r="G5" s="52">
        <f>(F5/F9)*100</f>
        <v>17.96114508429321</v>
      </c>
      <c r="H5" s="25">
        <v>23987</v>
      </c>
      <c r="I5" s="52">
        <f>(H5/H9)*100</f>
        <v>18.10148361682539</v>
      </c>
      <c r="J5" s="25">
        <v>29862</v>
      </c>
      <c r="K5" s="52">
        <f>(J5/J9)*100</f>
        <v>22.536508056299763</v>
      </c>
      <c r="L5" s="25">
        <v>25760</v>
      </c>
      <c r="M5" s="56">
        <f>(L5/L9)*100</f>
        <v>16.208291648577056</v>
      </c>
    </row>
    <row r="6" spans="1:13" ht="9">
      <c r="A6" s="9">
        <v>3</v>
      </c>
      <c r="B6" s="25">
        <v>6854</v>
      </c>
      <c r="C6" s="52">
        <f>(B6/B9)*100</f>
        <v>27.222178091985068</v>
      </c>
      <c r="D6" s="25">
        <v>93282</v>
      </c>
      <c r="E6" s="52">
        <f>(D6/D9)*100</f>
        <v>36.686199708970776</v>
      </c>
      <c r="F6" s="25">
        <v>65851</v>
      </c>
      <c r="G6" s="52">
        <f>(F6/F9)*100</f>
        <v>20.832397445104224</v>
      </c>
      <c r="H6" s="25">
        <v>26341</v>
      </c>
      <c r="I6" s="52">
        <f>(H6/H9)*100</f>
        <v>19.87789969361728</v>
      </c>
      <c r="J6" s="25">
        <v>18684</v>
      </c>
      <c r="K6" s="52">
        <f>(J6/J9)*100</f>
        <v>14.100599977359346</v>
      </c>
      <c r="L6" s="25">
        <v>41524</v>
      </c>
      <c r="M6" s="56">
        <f>(L6/L9)*100</f>
        <v>26.127061429173665</v>
      </c>
    </row>
    <row r="7" spans="1:13" ht="9">
      <c r="A7" s="9">
        <v>2</v>
      </c>
      <c r="B7" s="25">
        <v>6633</v>
      </c>
      <c r="C7" s="52">
        <f>(B7/B9)*100</f>
        <v>26.344427674954325</v>
      </c>
      <c r="D7" s="25">
        <v>69871</v>
      </c>
      <c r="E7" s="52">
        <f>(D7/D9)*100</f>
        <v>27.479057694576632</v>
      </c>
      <c r="F7" s="25">
        <v>69631</v>
      </c>
      <c r="G7" s="52">
        <f>(F7/F9)*100</f>
        <v>22.028225334467997</v>
      </c>
      <c r="H7" s="25">
        <v>18694</v>
      </c>
      <c r="I7" s="52">
        <f>(H7/H9)*100</f>
        <v>14.107188674404213</v>
      </c>
      <c r="J7" s="25">
        <v>13277</v>
      </c>
      <c r="K7" s="52">
        <f>(J7/J9)*100</f>
        <v>10.019999245311498</v>
      </c>
      <c r="L7" s="25">
        <v>41674</v>
      </c>
      <c r="M7" s="56">
        <f>(L7/L9)*100</f>
        <v>26.221442009425473</v>
      </c>
    </row>
    <row r="8" spans="1:13" ht="9">
      <c r="A8" s="9">
        <v>1</v>
      </c>
      <c r="B8" s="25">
        <v>3132</v>
      </c>
      <c r="C8" s="52">
        <f>(B8/B9)*100</f>
        <v>12.439431249503535</v>
      </c>
      <c r="D8" s="25">
        <v>21430</v>
      </c>
      <c r="E8" s="52">
        <f>(D8/D9)*100</f>
        <v>8.428048924371732</v>
      </c>
      <c r="F8" s="25">
        <v>64592</v>
      </c>
      <c r="G8" s="52">
        <f>(F8/F9)*100</f>
        <v>20.434104505234117</v>
      </c>
      <c r="H8" s="25">
        <v>7070</v>
      </c>
      <c r="I8" s="52">
        <f>(H8/H9)*100</f>
        <v>5.335285328342666</v>
      </c>
      <c r="J8" s="25">
        <v>6485</v>
      </c>
      <c r="K8" s="52">
        <f>(J8/J9)*100</f>
        <v>4.894154937549526</v>
      </c>
      <c r="L8" s="25">
        <v>33988</v>
      </c>
      <c r="M8" s="56">
        <f>(L8/L9)*100</f>
        <v>21.38538107732286</v>
      </c>
    </row>
    <row r="9" spans="1:14" ht="18" customHeight="1">
      <c r="A9" s="9" t="s">
        <v>14</v>
      </c>
      <c r="B9" s="25">
        <f>SUM(B4:B8)</f>
        <v>25178</v>
      </c>
      <c r="C9" s="62" t="s">
        <v>49</v>
      </c>
      <c r="D9" s="25">
        <f>SUM(D4:D8)</f>
        <v>254270</v>
      </c>
      <c r="E9" s="62" t="s">
        <v>49</v>
      </c>
      <c r="F9" s="25">
        <f>SUM(F4:F8)</f>
        <v>316099</v>
      </c>
      <c r="G9" s="62" t="s">
        <v>49</v>
      </c>
      <c r="H9" s="25">
        <f>SUM(H4:H8)</f>
        <v>132514</v>
      </c>
      <c r="I9" s="62" t="s">
        <v>49</v>
      </c>
      <c r="J9" s="25">
        <f>SUM(J4:J8)</f>
        <v>132505</v>
      </c>
      <c r="K9" s="62" t="s">
        <v>49</v>
      </c>
      <c r="L9" s="25">
        <f>SUM(L4:L8)</f>
        <v>158931</v>
      </c>
      <c r="M9" s="65" t="s">
        <v>49</v>
      </c>
      <c r="N9" s="39"/>
    </row>
    <row r="10" spans="1:13" ht="18" customHeight="1">
      <c r="A10" s="9" t="s">
        <v>22</v>
      </c>
      <c r="B10" s="36">
        <f>(B4+B5+B6)</f>
        <v>15413</v>
      </c>
      <c r="C10" s="52">
        <f>(B10/B9)*100</f>
        <v>61.21614107554214</v>
      </c>
      <c r="D10" s="36">
        <f>(D4+D5+D6)</f>
        <v>162969</v>
      </c>
      <c r="E10" s="52">
        <f>(D10/D9)*100</f>
        <v>64.09289338105164</v>
      </c>
      <c r="F10" s="36">
        <f>(F4+F5+F6)</f>
        <v>181876</v>
      </c>
      <c r="G10" s="52">
        <f>(F10/F9)*100</f>
        <v>57.537670160297886</v>
      </c>
      <c r="H10" s="36">
        <f>(H4+H5+H6)</f>
        <v>106750</v>
      </c>
      <c r="I10" s="52">
        <f>(H10/H9)*100</f>
        <v>80.55752599725312</v>
      </c>
      <c r="J10" s="36">
        <f>(J4+J5+J6)</f>
        <v>112743</v>
      </c>
      <c r="K10" s="52">
        <f>(J10/J9)*100</f>
        <v>85.08584581713897</v>
      </c>
      <c r="L10" s="36">
        <f>(L4+L5+L6)</f>
        <v>83269</v>
      </c>
      <c r="M10" s="56">
        <f>(L10/L9)*100</f>
        <v>52.39317691325166</v>
      </c>
    </row>
    <row r="11" spans="1:13" ht="18" customHeight="1">
      <c r="A11" s="9" t="s">
        <v>41</v>
      </c>
      <c r="B11" s="27">
        <v>2.94</v>
      </c>
      <c r="C11" s="72" t="s">
        <v>49</v>
      </c>
      <c r="D11" s="37">
        <v>2.9</v>
      </c>
      <c r="E11" s="64" t="s">
        <v>49</v>
      </c>
      <c r="F11" s="27">
        <v>2.93</v>
      </c>
      <c r="G11" s="64" t="s">
        <v>49</v>
      </c>
      <c r="H11" s="37">
        <v>3.78</v>
      </c>
      <c r="I11" s="64" t="s">
        <v>49</v>
      </c>
      <c r="J11" s="37">
        <v>4</v>
      </c>
      <c r="K11" s="64" t="s">
        <v>49</v>
      </c>
      <c r="L11" s="37">
        <v>2.67</v>
      </c>
      <c r="M11" s="74" t="s">
        <v>49</v>
      </c>
    </row>
    <row r="12" spans="1:13" ht="17.25" customHeight="1">
      <c r="A12" s="9" t="s">
        <v>4</v>
      </c>
      <c r="B12" s="37">
        <v>1.2</v>
      </c>
      <c r="C12" s="72" t="s">
        <v>49</v>
      </c>
      <c r="D12" s="27">
        <v>1.03</v>
      </c>
      <c r="E12" s="64" t="s">
        <v>49</v>
      </c>
      <c r="F12" s="37">
        <v>1.4</v>
      </c>
      <c r="G12" s="64" t="s">
        <v>49</v>
      </c>
      <c r="H12" s="37">
        <v>1.27</v>
      </c>
      <c r="I12" s="64" t="s">
        <v>49</v>
      </c>
      <c r="J12" s="27">
        <v>1.21</v>
      </c>
      <c r="K12" s="64" t="s">
        <v>49</v>
      </c>
      <c r="L12" s="27">
        <v>1.26</v>
      </c>
      <c r="M12" s="74" t="s">
        <v>49</v>
      </c>
    </row>
    <row r="13" spans="1:13" ht="9">
      <c r="A13" s="9"/>
      <c r="B13" s="27"/>
      <c r="C13" s="73"/>
      <c r="D13" s="27"/>
      <c r="E13" s="26"/>
      <c r="F13" s="27"/>
      <c r="G13" s="26"/>
      <c r="H13" s="27"/>
      <c r="I13" s="26"/>
      <c r="J13" s="27"/>
      <c r="K13" s="26"/>
      <c r="L13" s="27"/>
      <c r="M13" s="75"/>
    </row>
    <row r="14" spans="1:13" ht="28.5" customHeight="1">
      <c r="A14" s="18" t="s">
        <v>43</v>
      </c>
      <c r="B14" s="13" t="s">
        <v>28</v>
      </c>
      <c r="C14" s="14"/>
      <c r="D14" s="49" t="s">
        <v>27</v>
      </c>
      <c r="E14" s="43"/>
      <c r="F14" s="13" t="s">
        <v>6</v>
      </c>
      <c r="G14" s="14"/>
      <c r="H14" s="13" t="s">
        <v>62</v>
      </c>
      <c r="I14" s="14"/>
      <c r="J14" s="13" t="s">
        <v>29</v>
      </c>
      <c r="K14" s="14"/>
      <c r="L14" s="13" t="s">
        <v>30</v>
      </c>
      <c r="M14" s="15"/>
    </row>
    <row r="15" spans="1:13" ht="9">
      <c r="A15" s="61" t="s">
        <v>49</v>
      </c>
      <c r="B15" s="8" t="s">
        <v>3</v>
      </c>
      <c r="C15" s="50" t="s">
        <v>2</v>
      </c>
      <c r="D15" s="16" t="s">
        <v>3</v>
      </c>
      <c r="E15" s="51" t="s">
        <v>2</v>
      </c>
      <c r="F15" s="8" t="s">
        <v>3</v>
      </c>
      <c r="G15" s="50" t="s">
        <v>2</v>
      </c>
      <c r="H15" s="8" t="s">
        <v>3</v>
      </c>
      <c r="I15" s="50" t="s">
        <v>2</v>
      </c>
      <c r="J15" s="8" t="s">
        <v>3</v>
      </c>
      <c r="K15" s="50" t="s">
        <v>2</v>
      </c>
      <c r="L15" s="8" t="s">
        <v>3</v>
      </c>
      <c r="M15" s="53" t="s">
        <v>2</v>
      </c>
    </row>
    <row r="16" spans="1:13" ht="9">
      <c r="A16" s="9">
        <v>5</v>
      </c>
      <c r="B16" s="25">
        <v>9008</v>
      </c>
      <c r="C16" s="52">
        <f>(B16/B21)*100</f>
        <v>68.81063325949125</v>
      </c>
      <c r="D16" s="25">
        <v>628</v>
      </c>
      <c r="E16" s="52">
        <f>(D16/D21)*100</f>
        <v>21.805555555555557</v>
      </c>
      <c r="F16" s="25">
        <v>14623</v>
      </c>
      <c r="G16" s="52">
        <f>(F16/F21)*100</f>
        <v>24.162659660602458</v>
      </c>
      <c r="H16" s="25">
        <v>6115</v>
      </c>
      <c r="I16" s="52">
        <f>(H16/H21)*100</f>
        <v>13.79427024588315</v>
      </c>
      <c r="J16" s="25">
        <v>24686</v>
      </c>
      <c r="K16" s="52">
        <f>(J16/J21)*100</f>
        <v>17.42758508708145</v>
      </c>
      <c r="L16" s="25">
        <v>20614</v>
      </c>
      <c r="M16" s="56">
        <f>(L16/L21)*100</f>
        <v>23.462860524937966</v>
      </c>
    </row>
    <row r="17" spans="1:13" ht="9">
      <c r="A17" s="9">
        <v>4</v>
      </c>
      <c r="B17" s="25">
        <v>1530</v>
      </c>
      <c r="C17" s="52">
        <f>(B17/B21)*100</f>
        <v>11.687418837369185</v>
      </c>
      <c r="D17" s="25">
        <v>455</v>
      </c>
      <c r="E17" s="52">
        <f>(D17/D21)*100</f>
        <v>15.79861111111111</v>
      </c>
      <c r="F17" s="25">
        <v>12650</v>
      </c>
      <c r="G17" s="52">
        <f>(F17/F21)*100</f>
        <v>20.9025264792875</v>
      </c>
      <c r="H17" s="25">
        <v>9607</v>
      </c>
      <c r="I17" s="52">
        <f>(H17/H21)*100</f>
        <v>21.671554252199414</v>
      </c>
      <c r="J17" s="25">
        <v>33024</v>
      </c>
      <c r="K17" s="52">
        <f>(J17/J21)*100</f>
        <v>23.31396621225706</v>
      </c>
      <c r="L17" s="25">
        <v>24717</v>
      </c>
      <c r="M17" s="56">
        <f>(L17/L21)*100</f>
        <v>28.132896264426687</v>
      </c>
    </row>
    <row r="18" spans="1:13" ht="9">
      <c r="A18" s="9">
        <v>3</v>
      </c>
      <c r="B18" s="25">
        <v>1580</v>
      </c>
      <c r="C18" s="52">
        <f>(B18/B21)*100</f>
        <v>12.069360629440073</v>
      </c>
      <c r="D18" s="25">
        <v>943</v>
      </c>
      <c r="E18" s="52">
        <f>(D18/D21)*100</f>
        <v>32.74305555555556</v>
      </c>
      <c r="F18" s="25">
        <v>13271</v>
      </c>
      <c r="G18" s="52">
        <f>(F18/F21)*100</f>
        <v>21.92865050645252</v>
      </c>
      <c r="H18" s="25">
        <v>17320</v>
      </c>
      <c r="I18" s="52">
        <f>(H18/H21)*100</f>
        <v>39.070606812542295</v>
      </c>
      <c r="J18" s="25">
        <v>23930</v>
      </c>
      <c r="K18" s="52">
        <f>(J18/J21)*100</f>
        <v>16.893871471030504</v>
      </c>
      <c r="L18" s="25">
        <v>15774</v>
      </c>
      <c r="M18" s="56">
        <f>(L18/L21)*100</f>
        <v>17.953971180768967</v>
      </c>
    </row>
    <row r="19" spans="1:13" ht="9">
      <c r="A19" s="9">
        <v>2</v>
      </c>
      <c r="B19" s="25">
        <v>410</v>
      </c>
      <c r="C19" s="52">
        <f>(B19/B21)*100</f>
        <v>3.1319226949812853</v>
      </c>
      <c r="D19" s="25">
        <v>348</v>
      </c>
      <c r="E19" s="52">
        <f>(D19/D21)*100</f>
        <v>12.083333333333334</v>
      </c>
      <c r="F19" s="25">
        <v>6970</v>
      </c>
      <c r="G19" s="52">
        <f>(F19/F21)*100</f>
        <v>11.517044234042203</v>
      </c>
      <c r="H19" s="25">
        <v>8101</v>
      </c>
      <c r="I19" s="52">
        <f>(H19/H21)*100</f>
        <v>18.27430633882247</v>
      </c>
      <c r="J19" s="25">
        <v>22354</v>
      </c>
      <c r="K19" s="52">
        <f>(J19/J21)*100</f>
        <v>15.781262133866106</v>
      </c>
      <c r="L19" s="25">
        <v>10502</v>
      </c>
      <c r="M19" s="56">
        <f>(L19/L21)*100</f>
        <v>11.953379316624552</v>
      </c>
    </row>
    <row r="20" spans="1:13" ht="9">
      <c r="A20" s="9">
        <v>1</v>
      </c>
      <c r="B20" s="25">
        <v>563</v>
      </c>
      <c r="C20" s="52">
        <f>(B20/B21)*100</f>
        <v>4.300664578718203</v>
      </c>
      <c r="D20" s="25">
        <v>506</v>
      </c>
      <c r="E20" s="52">
        <f>(D20/D21)*100</f>
        <v>17.569444444444443</v>
      </c>
      <c r="F20" s="25">
        <v>13005</v>
      </c>
      <c r="G20" s="52">
        <f>(F20/F21)*100</f>
        <v>21.489119119615328</v>
      </c>
      <c r="H20" s="25">
        <v>3187</v>
      </c>
      <c r="I20" s="52">
        <f>(H20/H21)*100</f>
        <v>7.189262350552673</v>
      </c>
      <c r="J20" s="25">
        <v>37655</v>
      </c>
      <c r="K20" s="52">
        <f>(J20/J21)*100</f>
        <v>26.58331509576488</v>
      </c>
      <c r="L20" s="25">
        <v>16251</v>
      </c>
      <c r="M20" s="56">
        <f>(L20/L21)*100</f>
        <v>18.496892713241824</v>
      </c>
    </row>
    <row r="21" spans="1:14" ht="18" customHeight="1">
      <c r="A21" s="9" t="s">
        <v>14</v>
      </c>
      <c r="B21" s="25">
        <f>SUM(B16:B20)</f>
        <v>13091</v>
      </c>
      <c r="C21" s="62" t="s">
        <v>49</v>
      </c>
      <c r="D21" s="25">
        <f>SUM(D16:D20)</f>
        <v>2880</v>
      </c>
      <c r="E21" s="62" t="s">
        <v>49</v>
      </c>
      <c r="F21" s="25">
        <f>SUM(F16:F20)</f>
        <v>60519</v>
      </c>
      <c r="G21" s="62" t="s">
        <v>49</v>
      </c>
      <c r="H21" s="25">
        <f>SUM(H16:H20)</f>
        <v>44330</v>
      </c>
      <c r="I21" s="62" t="s">
        <v>49</v>
      </c>
      <c r="J21" s="25">
        <f>SUM(J16:J20)</f>
        <v>141649</v>
      </c>
      <c r="K21" s="62" t="s">
        <v>49</v>
      </c>
      <c r="L21" s="25">
        <f>SUM(L16:L20)</f>
        <v>87858</v>
      </c>
      <c r="M21" s="65" t="s">
        <v>49</v>
      </c>
      <c r="N21" s="39"/>
    </row>
    <row r="22" spans="1:13" ht="18" customHeight="1">
      <c r="A22" s="9" t="s">
        <v>22</v>
      </c>
      <c r="B22" s="36">
        <f>(B16+B17+B18)</f>
        <v>12118</v>
      </c>
      <c r="C22" s="52">
        <f>(B22/B21)*100</f>
        <v>92.56741272630052</v>
      </c>
      <c r="D22" s="36">
        <f>(D16+D17+D18)</f>
        <v>2026</v>
      </c>
      <c r="E22" s="52">
        <f>(D22/D21)*100</f>
        <v>70.34722222222223</v>
      </c>
      <c r="F22" s="36">
        <f>(F16+F17+F18)</f>
        <v>40544</v>
      </c>
      <c r="G22" s="52">
        <f>(F22/F21)*100</f>
        <v>66.99383664634247</v>
      </c>
      <c r="H22" s="36">
        <f>(H16+H17+H18)</f>
        <v>33042</v>
      </c>
      <c r="I22" s="52">
        <f>(H22/H21)*100</f>
        <v>74.53643131062486</v>
      </c>
      <c r="J22" s="36">
        <f>(J16+J17+J18)</f>
        <v>81640</v>
      </c>
      <c r="K22" s="52">
        <f>(J22/J21)*100</f>
        <v>57.63542277036902</v>
      </c>
      <c r="L22" s="36">
        <f>(L16+L17+L18)</f>
        <v>61105</v>
      </c>
      <c r="M22" s="56">
        <f>(L22/L21)*100</f>
        <v>69.54972797013362</v>
      </c>
    </row>
    <row r="23" spans="1:13" ht="18" customHeight="1">
      <c r="A23" s="9" t="s">
        <v>41</v>
      </c>
      <c r="B23" s="37">
        <v>4.38</v>
      </c>
      <c r="C23" s="64" t="s">
        <v>49</v>
      </c>
      <c r="D23" s="37">
        <v>3.12</v>
      </c>
      <c r="E23" s="64" t="s">
        <v>49</v>
      </c>
      <c r="F23" s="37">
        <v>3.15</v>
      </c>
      <c r="G23" s="64" t="s">
        <v>49</v>
      </c>
      <c r="H23" s="37">
        <v>3.17</v>
      </c>
      <c r="I23" s="64" t="s">
        <v>49</v>
      </c>
      <c r="J23" s="37">
        <v>2.89</v>
      </c>
      <c r="K23" s="64" t="s">
        <v>49</v>
      </c>
      <c r="L23" s="37">
        <v>3.26</v>
      </c>
      <c r="M23" s="74" t="s">
        <v>49</v>
      </c>
    </row>
    <row r="24" spans="1:13" ht="18" customHeight="1">
      <c r="A24" s="9" t="s">
        <v>4</v>
      </c>
      <c r="B24" s="37">
        <v>1.09</v>
      </c>
      <c r="C24" s="64" t="s">
        <v>49</v>
      </c>
      <c r="D24" s="37">
        <v>1.36</v>
      </c>
      <c r="E24" s="64" t="s">
        <v>49</v>
      </c>
      <c r="F24" s="27">
        <v>1.46</v>
      </c>
      <c r="G24" s="64" t="s">
        <v>49</v>
      </c>
      <c r="H24" s="28">
        <v>1.1</v>
      </c>
      <c r="I24" s="64" t="s">
        <v>49</v>
      </c>
      <c r="J24" s="28">
        <v>1.46</v>
      </c>
      <c r="K24" s="64" t="s">
        <v>49</v>
      </c>
      <c r="L24" s="27">
        <v>1.42</v>
      </c>
      <c r="M24" s="74" t="s">
        <v>49</v>
      </c>
    </row>
    <row r="25" spans="1:13" ht="9">
      <c r="A25" s="9"/>
      <c r="B25" s="27"/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75"/>
    </row>
    <row r="26" spans="1:13" ht="29.25" customHeight="1">
      <c r="A26" s="18" t="s">
        <v>43</v>
      </c>
      <c r="B26" s="13" t="s">
        <v>31</v>
      </c>
      <c r="C26" s="15"/>
      <c r="D26" s="13" t="s">
        <v>32</v>
      </c>
      <c r="E26" s="43"/>
      <c r="F26" s="49" t="s">
        <v>7</v>
      </c>
      <c r="G26" s="14"/>
      <c r="H26" s="13" t="s">
        <v>8</v>
      </c>
      <c r="I26" s="14"/>
      <c r="J26" s="13" t="s">
        <v>53</v>
      </c>
      <c r="K26" s="14"/>
      <c r="L26" s="49" t="s">
        <v>34</v>
      </c>
      <c r="M26" s="15"/>
    </row>
    <row r="27" spans="1:13" ht="9">
      <c r="A27" s="61" t="s">
        <v>49</v>
      </c>
      <c r="B27" s="8" t="s">
        <v>3</v>
      </c>
      <c r="C27" s="53" t="s">
        <v>2</v>
      </c>
      <c r="D27" s="16" t="s">
        <v>3</v>
      </c>
      <c r="E27" s="51" t="s">
        <v>2</v>
      </c>
      <c r="F27" s="8" t="s">
        <v>3</v>
      </c>
      <c r="G27" s="50" t="s">
        <v>2</v>
      </c>
      <c r="H27" s="8" t="s">
        <v>3</v>
      </c>
      <c r="I27" s="50" t="s">
        <v>2</v>
      </c>
      <c r="J27" s="8" t="s">
        <v>3</v>
      </c>
      <c r="K27" s="50" t="s">
        <v>2</v>
      </c>
      <c r="L27" s="16" t="s">
        <v>3</v>
      </c>
      <c r="M27" s="53" t="s">
        <v>2</v>
      </c>
    </row>
    <row r="28" spans="1:13" ht="9">
      <c r="A28" s="9">
        <v>5</v>
      </c>
      <c r="B28" s="25">
        <v>52636</v>
      </c>
      <c r="C28" s="56">
        <f>(B28/B33)*100</f>
        <v>9.084162602299518</v>
      </c>
      <c r="D28" s="25">
        <v>27455</v>
      </c>
      <c r="E28" s="52">
        <f>(D28/D33)*100</f>
        <v>6.793488346773495</v>
      </c>
      <c r="F28" s="25">
        <v>15090</v>
      </c>
      <c r="G28" s="52">
        <f>(F28/F33)*100</f>
        <v>9.456190702979107</v>
      </c>
      <c r="H28" s="25">
        <v>9788</v>
      </c>
      <c r="I28" s="52">
        <f>(H28/H33)*100</f>
        <v>9.291199559550819</v>
      </c>
      <c r="J28" s="25">
        <v>3845</v>
      </c>
      <c r="K28" s="52">
        <f>(J28/J33)*100</f>
        <v>16.997480217497017</v>
      </c>
      <c r="L28" s="25">
        <v>1919</v>
      </c>
      <c r="M28" s="56">
        <f>(L28/L33)*100</f>
        <v>10.97449388081894</v>
      </c>
    </row>
    <row r="29" spans="1:13" ht="9">
      <c r="A29" s="9">
        <v>4</v>
      </c>
      <c r="B29" s="25">
        <v>105891</v>
      </c>
      <c r="C29" s="56">
        <f>(B29/B33)*100</f>
        <v>18.275155067256215</v>
      </c>
      <c r="D29" s="25">
        <v>65014</v>
      </c>
      <c r="E29" s="52">
        <f>(D29/D33)*100</f>
        <v>16.08711897203176</v>
      </c>
      <c r="F29" s="25">
        <v>39129</v>
      </c>
      <c r="G29" s="52">
        <f>(F29/F33)*100</f>
        <v>24.52029728408678</v>
      </c>
      <c r="H29" s="25">
        <v>19632</v>
      </c>
      <c r="I29" s="52">
        <f>(H29/H33)*100</f>
        <v>18.635556779025507</v>
      </c>
      <c r="J29" s="25">
        <v>5643</v>
      </c>
      <c r="K29" s="52">
        <f>(J29/J33)*100</f>
        <v>24.945846779541135</v>
      </c>
      <c r="L29" s="25">
        <v>4155</v>
      </c>
      <c r="M29" s="56">
        <f>(L29/L33)*100</f>
        <v>23.761866636166076</v>
      </c>
    </row>
    <row r="30" spans="1:13" ht="9">
      <c r="A30" s="9">
        <v>3</v>
      </c>
      <c r="B30" s="25">
        <v>160372</v>
      </c>
      <c r="C30" s="56">
        <f>(B30/B33)*100</f>
        <v>27.677736242419222</v>
      </c>
      <c r="D30" s="25">
        <v>120101</v>
      </c>
      <c r="E30" s="52">
        <f>(D30/D33)*100</f>
        <v>29.71789269480399</v>
      </c>
      <c r="F30" s="25">
        <v>24591</v>
      </c>
      <c r="G30" s="52">
        <f>(F30/F33)*100</f>
        <v>15.410018924914462</v>
      </c>
      <c r="H30" s="25">
        <v>29539</v>
      </c>
      <c r="I30" s="52">
        <f>(H30/H33)*100</f>
        <v>28.039716365914547</v>
      </c>
      <c r="J30" s="25">
        <v>7562</v>
      </c>
      <c r="K30" s="52">
        <f>(J30/J33)*100</f>
        <v>33.429114539587104</v>
      </c>
      <c r="L30" s="25">
        <v>6486</v>
      </c>
      <c r="M30" s="56">
        <f>(L30/L33)*100</f>
        <v>37.09253116779138</v>
      </c>
    </row>
    <row r="31" spans="1:13" ht="9">
      <c r="A31" s="9">
        <v>2</v>
      </c>
      <c r="B31" s="25">
        <v>178066</v>
      </c>
      <c r="C31" s="56">
        <f>(B31/B33)*100</f>
        <v>30.73144801924663</v>
      </c>
      <c r="D31" s="25">
        <v>137159</v>
      </c>
      <c r="E31" s="52">
        <f>(D31/D33)*100</f>
        <v>33.938738596070145</v>
      </c>
      <c r="F31" s="25">
        <v>39036</v>
      </c>
      <c r="G31" s="52">
        <f>(F31/F33)*100</f>
        <v>24.462018573988896</v>
      </c>
      <c r="H31" s="25">
        <v>33600</v>
      </c>
      <c r="I31" s="52">
        <f>(H31/H33)*100</f>
        <v>31.89459595432238</v>
      </c>
      <c r="J31" s="25">
        <v>4429</v>
      </c>
      <c r="K31" s="52">
        <f>(J31/J33)*100</f>
        <v>19.5791521152911</v>
      </c>
      <c r="L31" s="25">
        <v>3939</v>
      </c>
      <c r="M31" s="56">
        <f>(L31/L33)*100</f>
        <v>22.526592702733616</v>
      </c>
    </row>
    <row r="32" spans="1:13" ht="9">
      <c r="A32" s="9">
        <v>1</v>
      </c>
      <c r="B32" s="25">
        <v>82461</v>
      </c>
      <c r="C32" s="56">
        <f>(B32/B33)*100</f>
        <v>14.23149806877841</v>
      </c>
      <c r="D32" s="25">
        <v>54408</v>
      </c>
      <c r="E32" s="52">
        <f>(D32/D33)*100</f>
        <v>13.46276139032061</v>
      </c>
      <c r="F32" s="25">
        <v>41732</v>
      </c>
      <c r="G32" s="52">
        <f>(F32/F33)*100</f>
        <v>26.151474514030753</v>
      </c>
      <c r="H32" s="25">
        <v>12788</v>
      </c>
      <c r="I32" s="52">
        <f>(H32/H33)*100</f>
        <v>12.138931341186744</v>
      </c>
      <c r="J32" s="25">
        <v>1142</v>
      </c>
      <c r="K32" s="52">
        <f>(J32/J33)*100</f>
        <v>5.048406348083639</v>
      </c>
      <c r="L32" s="25">
        <v>987</v>
      </c>
      <c r="M32" s="56">
        <f>(L32/L33)*100</f>
        <v>5.644515612489992</v>
      </c>
    </row>
    <row r="33" spans="1:14" ht="18" customHeight="1">
      <c r="A33" s="9" t="s">
        <v>14</v>
      </c>
      <c r="B33" s="25">
        <f>SUM(B28:B32)</f>
        <v>579426</v>
      </c>
      <c r="C33" s="65" t="s">
        <v>49</v>
      </c>
      <c r="D33" s="25">
        <f>SUM(D28:D32)</f>
        <v>404137</v>
      </c>
      <c r="E33" s="62" t="s">
        <v>49</v>
      </c>
      <c r="F33" s="25">
        <f>SUM(F28:F32)</f>
        <v>159578</v>
      </c>
      <c r="G33" s="62" t="s">
        <v>49</v>
      </c>
      <c r="H33" s="25">
        <f>SUM(H28:H32)</f>
        <v>105347</v>
      </c>
      <c r="I33" s="62" t="s">
        <v>49</v>
      </c>
      <c r="J33" s="25">
        <f>SUM(J28:J32)</f>
        <v>22621</v>
      </c>
      <c r="K33" s="62" t="s">
        <v>49</v>
      </c>
      <c r="L33" s="25">
        <f>SUM(L28:L32)</f>
        <v>17486</v>
      </c>
      <c r="M33" s="65" t="s">
        <v>49</v>
      </c>
      <c r="N33" s="39"/>
    </row>
    <row r="34" spans="1:13" ht="18" customHeight="1">
      <c r="A34" s="9" t="s">
        <v>22</v>
      </c>
      <c r="B34" s="36">
        <f>(B28+B29+B30)</f>
        <v>318899</v>
      </c>
      <c r="C34" s="56">
        <f>(B34/B33)*100</f>
        <v>55.03705391197495</v>
      </c>
      <c r="D34" s="36">
        <f>(D28+D29+D30)</f>
        <v>212570</v>
      </c>
      <c r="E34" s="52">
        <f>(D34/D33)*100</f>
        <v>52.598500013609254</v>
      </c>
      <c r="F34" s="36">
        <f>(F28+F29+F30)</f>
        <v>78810</v>
      </c>
      <c r="G34" s="52">
        <f>(F34/F33)*100</f>
        <v>49.38650691198035</v>
      </c>
      <c r="H34" s="36">
        <f>(H28+H29+H30)</f>
        <v>58959</v>
      </c>
      <c r="I34" s="52">
        <f>(H34/H33)*100</f>
        <v>55.966472704490876</v>
      </c>
      <c r="J34" s="36">
        <f>(J28+J29+J30)</f>
        <v>17050</v>
      </c>
      <c r="K34" s="52">
        <f>(J34/J33)*100</f>
        <v>75.37244153662526</v>
      </c>
      <c r="L34" s="36">
        <f>(L28+L29+L30)</f>
        <v>12560</v>
      </c>
      <c r="M34" s="56">
        <f>(L34/L33)*100</f>
        <v>71.8288916847764</v>
      </c>
    </row>
    <row r="35" spans="1:13" ht="18" customHeight="1">
      <c r="A35" s="9" t="s">
        <v>41</v>
      </c>
      <c r="B35" s="37">
        <v>2.77</v>
      </c>
      <c r="C35" s="74" t="s">
        <v>49</v>
      </c>
      <c r="D35" s="37">
        <v>2.69</v>
      </c>
      <c r="E35" s="64" t="s">
        <v>49</v>
      </c>
      <c r="F35" s="27">
        <v>2.67</v>
      </c>
      <c r="G35" s="64" t="s">
        <v>49</v>
      </c>
      <c r="H35" s="37">
        <v>2.81</v>
      </c>
      <c r="I35" s="64" t="s">
        <v>49</v>
      </c>
      <c r="J35" s="37">
        <v>3.29</v>
      </c>
      <c r="K35" s="64" t="s">
        <v>49</v>
      </c>
      <c r="L35" s="37">
        <v>3.12</v>
      </c>
      <c r="M35" s="74" t="s">
        <v>49</v>
      </c>
    </row>
    <row r="36" spans="1:13" ht="18" customHeight="1">
      <c r="A36" s="9" t="s">
        <v>4</v>
      </c>
      <c r="B36" s="37">
        <v>1.17</v>
      </c>
      <c r="C36" s="74" t="s">
        <v>49</v>
      </c>
      <c r="D36" s="28">
        <v>1.1</v>
      </c>
      <c r="E36" s="64" t="s">
        <v>49</v>
      </c>
      <c r="F36" s="37">
        <v>1.34</v>
      </c>
      <c r="G36" s="64" t="s">
        <v>49</v>
      </c>
      <c r="H36" s="37">
        <v>1.15</v>
      </c>
      <c r="I36" s="64" t="s">
        <v>49</v>
      </c>
      <c r="J36" s="37">
        <v>1.11</v>
      </c>
      <c r="K36" s="64" t="s">
        <v>49</v>
      </c>
      <c r="L36" s="37">
        <v>1.06</v>
      </c>
      <c r="M36" s="74" t="s">
        <v>49</v>
      </c>
    </row>
    <row r="37" spans="1:14" ht="9">
      <c r="A37" s="19"/>
      <c r="B37" s="27"/>
      <c r="C37" s="75"/>
      <c r="D37" s="29"/>
      <c r="E37" s="30"/>
      <c r="F37" s="29"/>
      <c r="G37" s="30"/>
      <c r="H37" s="29"/>
      <c r="I37" s="30"/>
      <c r="J37" s="29"/>
      <c r="K37" s="30"/>
      <c r="L37" s="29"/>
      <c r="M37" s="75"/>
      <c r="N37" s="41"/>
    </row>
    <row r="38" spans="1:14" ht="35.25" customHeight="1">
      <c r="A38" s="5" t="s">
        <v>43</v>
      </c>
      <c r="B38" s="13" t="s">
        <v>54</v>
      </c>
      <c r="C38" s="15"/>
      <c r="D38" s="24" t="s">
        <v>35</v>
      </c>
      <c r="E38" s="22"/>
      <c r="F38" s="6" t="s">
        <v>25</v>
      </c>
      <c r="G38" s="7"/>
      <c r="H38" s="6" t="s">
        <v>23</v>
      </c>
      <c r="I38" s="7"/>
      <c r="J38" s="6" t="s">
        <v>13</v>
      </c>
      <c r="K38" s="7"/>
      <c r="L38" s="6" t="s">
        <v>55</v>
      </c>
      <c r="M38" s="15"/>
      <c r="N38" s="41"/>
    </row>
    <row r="39" spans="1:13" ht="9">
      <c r="A39" s="61" t="s">
        <v>49</v>
      </c>
      <c r="B39" s="8" t="s">
        <v>3</v>
      </c>
      <c r="C39" s="53" t="s">
        <v>2</v>
      </c>
      <c r="D39" s="16" t="s">
        <v>3</v>
      </c>
      <c r="E39" s="51" t="s">
        <v>2</v>
      </c>
      <c r="F39" s="8" t="s">
        <v>3</v>
      </c>
      <c r="G39" s="50" t="s">
        <v>2</v>
      </c>
      <c r="H39" s="8" t="s">
        <v>3</v>
      </c>
      <c r="I39" s="50" t="s">
        <v>2</v>
      </c>
      <c r="J39" s="8" t="s">
        <v>3</v>
      </c>
      <c r="K39" s="50" t="s">
        <v>2</v>
      </c>
      <c r="L39" s="8" t="s">
        <v>3</v>
      </c>
      <c r="M39" s="53" t="s">
        <v>2</v>
      </c>
    </row>
    <row r="40" spans="1:13" ht="9">
      <c r="A40" s="9">
        <v>5</v>
      </c>
      <c r="B40" s="25">
        <v>1169</v>
      </c>
      <c r="C40" s="56">
        <f>(B40/B45)*100</f>
        <v>22.97111416781293</v>
      </c>
      <c r="D40" s="25">
        <v>334</v>
      </c>
      <c r="E40" s="52">
        <f>(D40/D45)*100</f>
        <v>9.73193473193473</v>
      </c>
      <c r="F40" s="25">
        <v>5207</v>
      </c>
      <c r="G40" s="52">
        <f>(F40/F45)*100</f>
        <v>23.241385466880914</v>
      </c>
      <c r="H40" s="25">
        <v>35568</v>
      </c>
      <c r="I40" s="52">
        <f>(H40/H45)*100</f>
        <v>11.128493298123976</v>
      </c>
      <c r="J40" s="25">
        <v>21318</v>
      </c>
      <c r="K40" s="52">
        <f>(J40/J45)*100</f>
        <v>10.672019864234365</v>
      </c>
      <c r="L40" s="25">
        <v>474</v>
      </c>
      <c r="M40" s="56">
        <f>(L40/L45)*100</f>
        <v>18.436406067677947</v>
      </c>
    </row>
    <row r="41" spans="1:13" ht="9">
      <c r="A41" s="9">
        <v>4</v>
      </c>
      <c r="B41" s="25">
        <v>1226</v>
      </c>
      <c r="C41" s="56">
        <f>(B41/B45)*100</f>
        <v>24.091177048536057</v>
      </c>
      <c r="D41" s="25">
        <v>855</v>
      </c>
      <c r="E41" s="52">
        <f>(D41/D45)*100</f>
        <v>24.91258741258741</v>
      </c>
      <c r="F41" s="25">
        <v>5481</v>
      </c>
      <c r="G41" s="52">
        <f>(F41/F45)*100</f>
        <v>24.464381360471343</v>
      </c>
      <c r="H41" s="25">
        <v>39784</v>
      </c>
      <c r="I41" s="52">
        <f>(H41/H45)*100</f>
        <v>12.447592706156215</v>
      </c>
      <c r="J41" s="25">
        <v>34587</v>
      </c>
      <c r="K41" s="52">
        <f>(J41/J45)*100</f>
        <v>17.314623841086124</v>
      </c>
      <c r="L41" s="25">
        <v>490</v>
      </c>
      <c r="M41" s="56">
        <f>(L41/L45)*100</f>
        <v>19.058732010890704</v>
      </c>
    </row>
    <row r="42" spans="1:13" ht="9">
      <c r="A42" s="9">
        <v>3</v>
      </c>
      <c r="B42" s="25">
        <v>1448</v>
      </c>
      <c r="C42" s="56">
        <f>(B42/B45)*100</f>
        <v>28.45352721556298</v>
      </c>
      <c r="D42" s="25">
        <v>1176</v>
      </c>
      <c r="E42" s="52">
        <f>(D42/D45)*100</f>
        <v>34.26573426573427</v>
      </c>
      <c r="F42" s="25">
        <v>4565</v>
      </c>
      <c r="G42" s="52">
        <f>(F42/F45)*100</f>
        <v>20.375825745402608</v>
      </c>
      <c r="H42" s="25">
        <v>82182</v>
      </c>
      <c r="I42" s="52">
        <f>(H42/H45)*100</f>
        <v>25.71305207564172</v>
      </c>
      <c r="J42" s="25">
        <v>41868</v>
      </c>
      <c r="K42" s="52">
        <f>(J42/J45)*100</f>
        <v>20.959570676224995</v>
      </c>
      <c r="L42" s="25">
        <v>875</v>
      </c>
      <c r="M42" s="56">
        <f>(L42/L45)*100</f>
        <v>34.033450019447685</v>
      </c>
    </row>
    <row r="43" spans="1:13" ht="9">
      <c r="A43" s="9">
        <v>2</v>
      </c>
      <c r="B43" s="25">
        <v>893</v>
      </c>
      <c r="C43" s="56">
        <f>(B43/B45)*100</f>
        <v>17.547651797995677</v>
      </c>
      <c r="D43" s="25">
        <v>767</v>
      </c>
      <c r="E43" s="52">
        <f>(D43/D45)*100</f>
        <v>22.348484848484848</v>
      </c>
      <c r="F43" s="25">
        <v>3993</v>
      </c>
      <c r="G43" s="52">
        <f>(F43/F45)*100</f>
        <v>17.822710230316016</v>
      </c>
      <c r="H43" s="25">
        <v>78666</v>
      </c>
      <c r="I43" s="52">
        <f>(H43/H45)*100</f>
        <v>24.612968223971563</v>
      </c>
      <c r="J43" s="25">
        <v>34205</v>
      </c>
      <c r="K43" s="52">
        <f>(J43/J45)*100</f>
        <v>17.123390536454476</v>
      </c>
      <c r="L43" s="25">
        <v>576</v>
      </c>
      <c r="M43" s="56">
        <f>(L43/L45)*100</f>
        <v>22.403733955659277</v>
      </c>
    </row>
    <row r="44" spans="1:13" ht="9">
      <c r="A44" s="9">
        <v>1</v>
      </c>
      <c r="B44" s="25">
        <v>353</v>
      </c>
      <c r="C44" s="56">
        <f>(B44/B45)*100</f>
        <v>6.936529770092356</v>
      </c>
      <c r="D44" s="25">
        <v>300</v>
      </c>
      <c r="E44" s="52">
        <f>(D44/D45)*100</f>
        <v>8.741258741258742</v>
      </c>
      <c r="F44" s="25">
        <v>3158</v>
      </c>
      <c r="G44" s="52">
        <f>(F44/F45)*100</f>
        <v>14.09569719692912</v>
      </c>
      <c r="H44" s="25">
        <v>83412</v>
      </c>
      <c r="I44" s="52">
        <f>(H44/H45)*100</f>
        <v>26.097893696106528</v>
      </c>
      <c r="J44" s="25">
        <v>67778</v>
      </c>
      <c r="K44" s="52">
        <f>(J44/J45)*100</f>
        <v>33.93039508200004</v>
      </c>
      <c r="L44" s="25">
        <v>156</v>
      </c>
      <c r="M44" s="56">
        <f>(L44/L45)*100</f>
        <v>6.0676779463243875</v>
      </c>
    </row>
    <row r="45" spans="1:14" ht="18" customHeight="1">
      <c r="A45" s="9" t="s">
        <v>14</v>
      </c>
      <c r="B45" s="25">
        <f>SUM(B40:B44)</f>
        <v>5089</v>
      </c>
      <c r="C45" s="65" t="s">
        <v>49</v>
      </c>
      <c r="D45" s="25">
        <f>SUM(D40:D44)</f>
        <v>3432</v>
      </c>
      <c r="E45" s="62" t="s">
        <v>49</v>
      </c>
      <c r="F45" s="25">
        <f>SUM(F40:F44)</f>
        <v>22404</v>
      </c>
      <c r="G45" s="62" t="s">
        <v>49</v>
      </c>
      <c r="H45" s="25">
        <f>SUM(H40:H44)</f>
        <v>319612</v>
      </c>
      <c r="I45" s="62" t="s">
        <v>49</v>
      </c>
      <c r="J45" s="25">
        <f>SUM(J40:J44)</f>
        <v>199756</v>
      </c>
      <c r="K45" s="62" t="s">
        <v>49</v>
      </c>
      <c r="L45" s="25">
        <f>SUM(L40:L44)</f>
        <v>2571</v>
      </c>
      <c r="M45" s="65" t="s">
        <v>49</v>
      </c>
      <c r="N45" s="39"/>
    </row>
    <row r="46" spans="1:13" ht="18" customHeight="1">
      <c r="A46" s="9" t="s">
        <v>22</v>
      </c>
      <c r="B46" s="36">
        <f>(B40+B41+B42)</f>
        <v>3843</v>
      </c>
      <c r="C46" s="56">
        <f>(B46/B45)*100</f>
        <v>75.51581843191197</v>
      </c>
      <c r="D46" s="36">
        <f>(D40+D41+D42)</f>
        <v>2365</v>
      </c>
      <c r="E46" s="52">
        <f>(D46/D45)*100</f>
        <v>68.91025641025641</v>
      </c>
      <c r="F46" s="36">
        <f>(F40+F41+F42)</f>
        <v>15253</v>
      </c>
      <c r="G46" s="52">
        <f>(F46/F45)*100</f>
        <v>68.08159257275487</v>
      </c>
      <c r="H46" s="36">
        <f>(H40+H41+H42)</f>
        <v>157534</v>
      </c>
      <c r="I46" s="52">
        <f>(H46/H45)*100</f>
        <v>49.289138079921905</v>
      </c>
      <c r="J46" s="36">
        <f>(J40+J41+J42)</f>
        <v>97773</v>
      </c>
      <c r="K46" s="52">
        <f>(J46/J45)*100</f>
        <v>48.94621438154548</v>
      </c>
      <c r="L46" s="36">
        <f>(L40+L41+L42)</f>
        <v>1839</v>
      </c>
      <c r="M46" s="56">
        <f>(L46/L45)*100</f>
        <v>71.52858809801633</v>
      </c>
    </row>
    <row r="47" spans="1:13" ht="18" customHeight="1">
      <c r="A47" s="9" t="s">
        <v>41</v>
      </c>
      <c r="B47" s="37">
        <v>3.39</v>
      </c>
      <c r="C47" s="74" t="s">
        <v>49</v>
      </c>
      <c r="D47" s="37">
        <v>3.05</v>
      </c>
      <c r="E47" s="64" t="s">
        <v>49</v>
      </c>
      <c r="F47" s="27">
        <v>3.25</v>
      </c>
      <c r="G47" s="64" t="s">
        <v>49</v>
      </c>
      <c r="H47" s="37">
        <v>2.58</v>
      </c>
      <c r="I47" s="64" t="s">
        <v>49</v>
      </c>
      <c r="J47" s="27">
        <v>2.54</v>
      </c>
      <c r="K47" s="64" t="s">
        <v>49</v>
      </c>
      <c r="L47" s="37">
        <v>3.21</v>
      </c>
      <c r="M47" s="74" t="s">
        <v>49</v>
      </c>
    </row>
    <row r="48" spans="1:13" ht="18" customHeight="1">
      <c r="A48" s="9" t="s">
        <v>4</v>
      </c>
      <c r="B48" s="37">
        <v>1.21</v>
      </c>
      <c r="C48" s="74" t="s">
        <v>49</v>
      </c>
      <c r="D48" s="37">
        <v>1.1</v>
      </c>
      <c r="E48" s="64" t="s">
        <v>49</v>
      </c>
      <c r="F48" s="27">
        <v>1.36</v>
      </c>
      <c r="G48" s="64" t="s">
        <v>49</v>
      </c>
      <c r="H48" s="37">
        <v>1.3</v>
      </c>
      <c r="I48" s="64" t="s">
        <v>49</v>
      </c>
      <c r="J48" s="37">
        <v>1.38</v>
      </c>
      <c r="K48" s="64" t="s">
        <v>49</v>
      </c>
      <c r="L48" s="37">
        <v>1.16</v>
      </c>
      <c r="M48" s="74" t="s">
        <v>49</v>
      </c>
    </row>
    <row r="49" spans="1:14" ht="9">
      <c r="A49" s="19"/>
      <c r="B49" s="29"/>
      <c r="C49" s="35"/>
      <c r="D49" s="29"/>
      <c r="E49" s="30"/>
      <c r="F49" s="29"/>
      <c r="G49" s="30"/>
      <c r="H49" s="29"/>
      <c r="I49" s="30"/>
      <c r="J49" s="29"/>
      <c r="K49" s="30"/>
      <c r="L49" s="29"/>
      <c r="M49" s="35"/>
      <c r="N49" s="39"/>
    </row>
    <row r="50" spans="1:13" ht="16.5" customHeight="1">
      <c r="A50" s="57" t="s">
        <v>61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9">
      <c r="A51" s="57" t="s">
        <v>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9">
      <c r="A52" s="57" t="s">
        <v>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9">
      <c r="A53" s="57" t="s">
        <v>26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ht="9">
      <c r="A54" s="67" t="s">
        <v>48</v>
      </c>
    </row>
  </sheetData>
  <sheetProtection/>
  <mergeCells count="1">
    <mergeCell ref="A1:M1"/>
  </mergeCells>
  <printOptions/>
  <pageMargins left="0.5" right="0.25" top="0.25" bottom="0" header="0.5" footer="0.25"/>
  <pageSetup horizontalDpi="600" verticalDpi="600" orientation="portrait" r:id="rId1"/>
  <headerFooter scaleWithDoc="0">
    <oddFooter>&amp;C&amp;"Serifa Std 45 Light,Regular"&amp;7© 2017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30" zoomScaleNormal="130" zoomScalePageLayoutView="140" workbookViewId="0" topLeftCell="A1">
      <selection activeCell="L14" sqref="L14:M14"/>
    </sheetView>
  </sheetViews>
  <sheetFormatPr defaultColWidth="0" defaultRowHeight="12.75" zeroHeight="1"/>
  <cols>
    <col min="1" max="1" width="14.28125" style="3" customWidth="1"/>
    <col min="2" max="2" width="5.7109375" style="1" bestFit="1" customWidth="1"/>
    <col min="3" max="3" width="7.140625" style="1" bestFit="1" customWidth="1"/>
    <col min="4" max="4" width="7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7.7109375" style="1" customWidth="1"/>
    <col min="9" max="9" width="6.8515625" style="1" customWidth="1"/>
    <col min="10" max="10" width="7.7109375" style="1" customWidth="1"/>
    <col min="11" max="11" width="6.57421875" style="1" customWidth="1"/>
    <col min="12" max="12" width="7.7109375" style="1" customWidth="1"/>
    <col min="13" max="13" width="6.140625" style="1" customWidth="1"/>
    <col min="14" max="14" width="9.140625" style="1" customWidth="1"/>
    <col min="15" max="16384" width="9.140625" style="1" hidden="1" customWidth="1"/>
  </cols>
  <sheetData>
    <row r="1" spans="1:13" s="4" customFormat="1" ht="67.5" customHeight="1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20.25" customHeight="1">
      <c r="A2" s="18" t="s">
        <v>43</v>
      </c>
      <c r="B2" s="24" t="s">
        <v>45</v>
      </c>
      <c r="C2" s="23"/>
      <c r="D2" s="84" t="s">
        <v>38</v>
      </c>
      <c r="E2" s="92"/>
      <c r="F2" s="87" t="s">
        <v>33</v>
      </c>
      <c r="G2" s="86"/>
      <c r="H2" s="93" t="s">
        <v>46</v>
      </c>
      <c r="I2" s="94"/>
      <c r="J2" s="89" t="s">
        <v>9</v>
      </c>
      <c r="K2" s="90"/>
      <c r="L2" s="15" t="s">
        <v>56</v>
      </c>
      <c r="M2" s="15"/>
      <c r="N2" s="41"/>
    </row>
    <row r="3" spans="1:14" ht="9">
      <c r="A3" s="61" t="s">
        <v>49</v>
      </c>
      <c r="B3" s="16" t="s">
        <v>3</v>
      </c>
      <c r="C3" s="55" t="s">
        <v>2</v>
      </c>
      <c r="D3" s="8" t="s">
        <v>3</v>
      </c>
      <c r="E3" s="51" t="s">
        <v>2</v>
      </c>
      <c r="F3" s="16" t="s">
        <v>3</v>
      </c>
      <c r="G3" s="51" t="s">
        <v>2</v>
      </c>
      <c r="H3" s="16" t="s">
        <v>3</v>
      </c>
      <c r="I3" s="50" t="s">
        <v>2</v>
      </c>
      <c r="J3" s="8" t="s">
        <v>3</v>
      </c>
      <c r="K3" s="51" t="s">
        <v>2</v>
      </c>
      <c r="L3" s="16" t="s">
        <v>3</v>
      </c>
      <c r="M3" s="55" t="s">
        <v>2</v>
      </c>
      <c r="N3" s="41"/>
    </row>
    <row r="4" spans="1:14" ht="9">
      <c r="A4" s="9">
        <v>5</v>
      </c>
      <c r="B4" s="25">
        <v>147</v>
      </c>
      <c r="C4" s="56">
        <f>(B4/B9)*100</f>
        <v>7.64828303850156</v>
      </c>
      <c r="D4" s="25">
        <v>1096</v>
      </c>
      <c r="E4" s="52">
        <f>(D4/D9)*100</f>
        <v>45.12144915603129</v>
      </c>
      <c r="F4" s="25">
        <v>234</v>
      </c>
      <c r="G4" s="52">
        <f>(F4/F9)*100</f>
        <v>17.889908256880734</v>
      </c>
      <c r="H4" s="25">
        <v>832</v>
      </c>
      <c r="I4" s="52">
        <f>(H4/H9)*100</f>
        <v>12.516924928539192</v>
      </c>
      <c r="J4" s="25">
        <v>3687</v>
      </c>
      <c r="K4" s="52">
        <f>(J4/J9)*100</f>
        <v>19.188134270101482</v>
      </c>
      <c r="L4" s="25">
        <v>3589</v>
      </c>
      <c r="M4" s="56">
        <f>(L4/L9)*100</f>
        <v>18.680060375787228</v>
      </c>
      <c r="N4" s="41"/>
    </row>
    <row r="5" spans="1:13" ht="9">
      <c r="A5" s="9">
        <v>4</v>
      </c>
      <c r="B5" s="25">
        <v>378</v>
      </c>
      <c r="C5" s="56">
        <f>(B5/B9)*100</f>
        <v>19.667013527575442</v>
      </c>
      <c r="D5" s="25">
        <v>267</v>
      </c>
      <c r="E5" s="52">
        <f>(D5/D9)*100</f>
        <v>10.992177850967476</v>
      </c>
      <c r="F5" s="25">
        <v>167</v>
      </c>
      <c r="G5" s="52">
        <f>(F5/F9)*100</f>
        <v>12.767584097859327</v>
      </c>
      <c r="H5" s="25">
        <v>1291</v>
      </c>
      <c r="I5" s="52">
        <f>(H5/H9)*100</f>
        <v>19.422295772528962</v>
      </c>
      <c r="J5" s="25">
        <v>3299</v>
      </c>
      <c r="K5" s="52">
        <f>(J5/J9)*100</f>
        <v>17.168878480353893</v>
      </c>
      <c r="L5" s="25">
        <v>3516</v>
      </c>
      <c r="M5" s="56">
        <f>(L5/L9)*100</f>
        <v>18.30010930099412</v>
      </c>
    </row>
    <row r="6" spans="1:13" ht="9">
      <c r="A6" s="9">
        <v>3</v>
      </c>
      <c r="B6" s="25">
        <v>751</v>
      </c>
      <c r="C6" s="56">
        <f>(B6/B9)*100</f>
        <v>39.07388137356919</v>
      </c>
      <c r="D6" s="25">
        <v>506</v>
      </c>
      <c r="E6" s="52">
        <f>(D6/D9)*100</f>
        <v>20.83161794977357</v>
      </c>
      <c r="F6" s="25">
        <v>392</v>
      </c>
      <c r="G6" s="52">
        <f>(F6/F9)*100</f>
        <v>29.96941896024465</v>
      </c>
      <c r="H6" s="25">
        <v>2091</v>
      </c>
      <c r="I6" s="52">
        <f>(H6/H9)*100</f>
        <v>31.45780051150895</v>
      </c>
      <c r="J6" s="25">
        <v>4719</v>
      </c>
      <c r="K6" s="52">
        <f>(J6/J9)*100</f>
        <v>24.558938329430134</v>
      </c>
      <c r="L6" s="25">
        <v>4553</v>
      </c>
      <c r="M6" s="56">
        <f>(L6/L9)*100</f>
        <v>23.69749648675376</v>
      </c>
    </row>
    <row r="7" spans="1:13" ht="9">
      <c r="A7" s="9">
        <v>2</v>
      </c>
      <c r="B7" s="25">
        <v>510</v>
      </c>
      <c r="C7" s="56">
        <f>(B7/B9)*100</f>
        <v>26.534859521331946</v>
      </c>
      <c r="D7" s="25">
        <v>200</v>
      </c>
      <c r="E7" s="52">
        <f>(D7/D9)*100</f>
        <v>8.233841086867024</v>
      </c>
      <c r="F7" s="25">
        <v>177</v>
      </c>
      <c r="G7" s="52">
        <f>(F7/F9)*100</f>
        <v>13.53211009174312</v>
      </c>
      <c r="H7" s="25">
        <v>1531</v>
      </c>
      <c r="I7" s="52">
        <f>(H7/H9)*100</f>
        <v>23.03294719422296</v>
      </c>
      <c r="J7" s="25">
        <v>4719</v>
      </c>
      <c r="K7" s="52">
        <f>(J7/J9)*100</f>
        <v>24.558938329430134</v>
      </c>
      <c r="L7" s="25">
        <v>4726</v>
      </c>
      <c r="M7" s="56">
        <f>(L7/L9)*100</f>
        <v>24.597928485920992</v>
      </c>
    </row>
    <row r="8" spans="1:13" ht="9">
      <c r="A8" s="9">
        <v>1</v>
      </c>
      <c r="B8" s="25">
        <v>136</v>
      </c>
      <c r="C8" s="56">
        <f>(B8/B9)*100</f>
        <v>7.075962539021852</v>
      </c>
      <c r="D8" s="25">
        <v>360</v>
      </c>
      <c r="E8" s="52">
        <f>(D8/D9)*100</f>
        <v>14.820913956360643</v>
      </c>
      <c r="F8" s="25">
        <v>338</v>
      </c>
      <c r="G8" s="52">
        <f>(F8/F9)*100</f>
        <v>25.840978593272173</v>
      </c>
      <c r="H8" s="25">
        <v>902</v>
      </c>
      <c r="I8" s="52">
        <f>(H8/H9)*100</f>
        <v>13.570031593199941</v>
      </c>
      <c r="J8" s="25">
        <v>2791</v>
      </c>
      <c r="K8" s="52">
        <f>(J8/J9)*100</f>
        <v>14.525110590684362</v>
      </c>
      <c r="L8" s="25">
        <v>2829</v>
      </c>
      <c r="M8" s="56">
        <f>(L8/L9)*100</f>
        <v>14.724405350543904</v>
      </c>
    </row>
    <row r="9" spans="1:14" ht="18" customHeight="1">
      <c r="A9" s="9" t="s">
        <v>14</v>
      </c>
      <c r="B9" s="25">
        <f>SUM(B4:B8)</f>
        <v>1922</v>
      </c>
      <c r="C9" s="65" t="s">
        <v>49</v>
      </c>
      <c r="D9" s="25">
        <f>SUM(D4:D8)</f>
        <v>2429</v>
      </c>
      <c r="E9" s="62" t="s">
        <v>49</v>
      </c>
      <c r="F9" s="25">
        <f>SUM(F4:F8)</f>
        <v>1308</v>
      </c>
      <c r="G9" s="62" t="s">
        <v>49</v>
      </c>
      <c r="H9" s="25">
        <f>SUM(H4:H8)</f>
        <v>6647</v>
      </c>
      <c r="I9" s="62" t="s">
        <v>49</v>
      </c>
      <c r="J9" s="25">
        <f>SUM(J4:J8)</f>
        <v>19215</v>
      </c>
      <c r="K9" s="62" t="s">
        <v>49</v>
      </c>
      <c r="L9" s="25">
        <f>SUM(L4:L8)</f>
        <v>19213</v>
      </c>
      <c r="M9" s="65" t="s">
        <v>49</v>
      </c>
      <c r="N9" s="39"/>
    </row>
    <row r="10" spans="1:13" ht="18" customHeight="1">
      <c r="A10" s="9" t="s">
        <v>22</v>
      </c>
      <c r="B10" s="36">
        <f>(B4+B5+B6)</f>
        <v>1276</v>
      </c>
      <c r="C10" s="56">
        <f>(B10/B9)*100</f>
        <v>66.3891779396462</v>
      </c>
      <c r="D10" s="36">
        <f>(D4+D5+D6)</f>
        <v>1869</v>
      </c>
      <c r="E10" s="52">
        <f>(D10/D9)*100</f>
        <v>76.94524495677233</v>
      </c>
      <c r="F10" s="36">
        <f>(F4+F5+F6)</f>
        <v>793</v>
      </c>
      <c r="G10" s="52">
        <f>(F10/F9)*100</f>
        <v>60.62691131498471</v>
      </c>
      <c r="H10" s="36">
        <f>(H4+H5+H6)</f>
        <v>4214</v>
      </c>
      <c r="I10" s="52">
        <f>(H10/H9)*100</f>
        <v>63.3970212125771</v>
      </c>
      <c r="J10" s="36">
        <f>(J4+J5+J6)</f>
        <v>11705</v>
      </c>
      <c r="K10" s="52">
        <f>(J10/J9)*100</f>
        <v>60.91595107988551</v>
      </c>
      <c r="L10" s="36">
        <f>(L4+L5+L6)</f>
        <v>11658</v>
      </c>
      <c r="M10" s="56">
        <f>(L10/L9)*100</f>
        <v>60.67766616353511</v>
      </c>
    </row>
    <row r="11" spans="1:13" ht="18" customHeight="1">
      <c r="A11" s="9" t="s">
        <v>41</v>
      </c>
      <c r="B11" s="44">
        <v>2.94</v>
      </c>
      <c r="C11" s="66" t="s">
        <v>49</v>
      </c>
      <c r="D11" s="37">
        <v>3.63</v>
      </c>
      <c r="E11" s="62" t="s">
        <v>49</v>
      </c>
      <c r="F11" s="44">
        <v>2.83</v>
      </c>
      <c r="G11" s="62" t="s">
        <v>49</v>
      </c>
      <c r="H11" s="37">
        <v>2.94</v>
      </c>
      <c r="I11" s="62" t="s">
        <v>49</v>
      </c>
      <c r="J11" s="27">
        <v>3.02</v>
      </c>
      <c r="K11" s="62" t="s">
        <v>49</v>
      </c>
      <c r="L11" s="27">
        <v>3.02</v>
      </c>
      <c r="M11" s="65" t="s">
        <v>49</v>
      </c>
    </row>
    <row r="12" spans="1:13" ht="18" customHeight="1">
      <c r="A12" s="9" t="s">
        <v>4</v>
      </c>
      <c r="B12" s="45">
        <v>1.02</v>
      </c>
      <c r="C12" s="66" t="s">
        <v>49</v>
      </c>
      <c r="D12" s="37">
        <v>1.48</v>
      </c>
      <c r="E12" s="62" t="s">
        <v>49</v>
      </c>
      <c r="F12" s="45">
        <v>1.41</v>
      </c>
      <c r="G12" s="62" t="s">
        <v>49</v>
      </c>
      <c r="H12" s="37">
        <v>1.21</v>
      </c>
      <c r="I12" s="62" t="s">
        <v>49</v>
      </c>
      <c r="J12" s="37">
        <v>1.33</v>
      </c>
      <c r="K12" s="62" t="s">
        <v>49</v>
      </c>
      <c r="L12" s="27">
        <v>1.33</v>
      </c>
      <c r="M12" s="65" t="s">
        <v>49</v>
      </c>
    </row>
    <row r="13" spans="1:13" ht="9">
      <c r="A13" s="9"/>
      <c r="B13" s="46"/>
      <c r="C13" s="42"/>
      <c r="D13" s="29"/>
      <c r="E13" s="59"/>
      <c r="F13" s="46"/>
      <c r="G13" s="59"/>
      <c r="H13" s="29"/>
      <c r="I13" s="59"/>
      <c r="J13" s="29"/>
      <c r="K13" s="59"/>
      <c r="L13" s="29"/>
      <c r="M13" s="60"/>
    </row>
    <row r="14" spans="1:14" ht="30" customHeight="1">
      <c r="A14" s="18" t="s">
        <v>43</v>
      </c>
      <c r="B14" s="87" t="s">
        <v>47</v>
      </c>
      <c r="C14" s="88"/>
      <c r="D14" s="87" t="s">
        <v>50</v>
      </c>
      <c r="E14" s="88"/>
      <c r="F14" s="86" t="s">
        <v>51</v>
      </c>
      <c r="G14" s="86"/>
      <c r="H14" s="87" t="s">
        <v>24</v>
      </c>
      <c r="I14" s="88"/>
      <c r="J14" s="87" t="s">
        <v>16</v>
      </c>
      <c r="K14" s="88"/>
      <c r="L14" s="87" t="s">
        <v>10</v>
      </c>
      <c r="M14" s="88"/>
      <c r="N14" s="41"/>
    </row>
    <row r="15" spans="1:13" ht="9">
      <c r="A15" s="68" t="s">
        <v>49</v>
      </c>
      <c r="B15" s="16" t="s">
        <v>3</v>
      </c>
      <c r="C15" s="55" t="s">
        <v>2</v>
      </c>
      <c r="D15" s="16" t="s">
        <v>3</v>
      </c>
      <c r="E15" s="55" t="s">
        <v>2</v>
      </c>
      <c r="F15" s="16" t="s">
        <v>3</v>
      </c>
      <c r="G15" s="55" t="s">
        <v>2</v>
      </c>
      <c r="H15" s="76" t="s">
        <v>3</v>
      </c>
      <c r="I15" s="55" t="s">
        <v>2</v>
      </c>
      <c r="J15" s="76" t="s">
        <v>3</v>
      </c>
      <c r="K15" s="51" t="s">
        <v>2</v>
      </c>
      <c r="L15" s="16" t="s">
        <v>3</v>
      </c>
      <c r="M15" s="55" t="s">
        <v>2</v>
      </c>
    </row>
    <row r="16" spans="1:13" ht="9">
      <c r="A16" s="38">
        <v>5</v>
      </c>
      <c r="B16" s="25">
        <v>3677</v>
      </c>
      <c r="C16" s="56">
        <f>(B16/B21)*100</f>
        <v>19.138083589236455</v>
      </c>
      <c r="D16" s="25">
        <v>9243</v>
      </c>
      <c r="E16" s="56">
        <f>(D16/D21)*100</f>
        <v>5.4228000492821815</v>
      </c>
      <c r="F16" s="77">
        <v>3223</v>
      </c>
      <c r="G16" s="56">
        <f>(F16/F21)*100</f>
        <v>12.899739843906344</v>
      </c>
      <c r="H16" s="77">
        <v>7737</v>
      </c>
      <c r="I16" s="56">
        <f>(H16/H21)*100</f>
        <v>31.90647036991216</v>
      </c>
      <c r="J16" s="77">
        <v>19996</v>
      </c>
      <c r="K16" s="52">
        <f>(J16/J21)*100</f>
        <v>36.44781451642303</v>
      </c>
      <c r="L16" s="25">
        <v>57744</v>
      </c>
      <c r="M16" s="56">
        <f>(L16/L21)*100</f>
        <v>19.097195810417073</v>
      </c>
    </row>
    <row r="17" spans="1:13" ht="9">
      <c r="A17" s="38">
        <v>4</v>
      </c>
      <c r="B17" s="25">
        <v>3167</v>
      </c>
      <c r="C17" s="56">
        <f>(B17/B21)*100</f>
        <v>16.483630874928433</v>
      </c>
      <c r="D17" s="25">
        <v>27572</v>
      </c>
      <c r="E17" s="56">
        <f>(D17/D21)*100</f>
        <v>16.176289403744274</v>
      </c>
      <c r="F17" s="77">
        <v>4162</v>
      </c>
      <c r="G17" s="56">
        <f>(F17/F21)*100</f>
        <v>16.657994796878125</v>
      </c>
      <c r="H17" s="77">
        <v>6115</v>
      </c>
      <c r="I17" s="56">
        <f>(H17/H21)*100</f>
        <v>25.21753474370077</v>
      </c>
      <c r="J17" s="77">
        <v>14880</v>
      </c>
      <c r="K17" s="52">
        <f>(J17/J21)*100</f>
        <v>27.122598519922715</v>
      </c>
      <c r="L17" s="25">
        <v>75937</v>
      </c>
      <c r="M17" s="56">
        <f>(L17/L21)*100</f>
        <v>25.114016317810357</v>
      </c>
    </row>
    <row r="18" spans="1:13" ht="9">
      <c r="A18" s="38">
        <v>3</v>
      </c>
      <c r="B18" s="25">
        <v>4672</v>
      </c>
      <c r="C18" s="56">
        <f>(B18/B21)*100</f>
        <v>24.316868786758967</v>
      </c>
      <c r="D18" s="25">
        <v>34612</v>
      </c>
      <c r="E18" s="56">
        <f>(D18/D21)*100</f>
        <v>20.30660557240667</v>
      </c>
      <c r="F18" s="77">
        <v>8484</v>
      </c>
      <c r="G18" s="56">
        <f>(F18/F21)*100</f>
        <v>33.95637382429458</v>
      </c>
      <c r="H18" s="77">
        <v>3461</v>
      </c>
      <c r="I18" s="56">
        <f>(H18/H21)*100</f>
        <v>14.27275351560889</v>
      </c>
      <c r="J18" s="77">
        <v>8683</v>
      </c>
      <c r="K18" s="52">
        <f>(J18/J21)*100</f>
        <v>15.826984069118879</v>
      </c>
      <c r="L18" s="25">
        <v>60390</v>
      </c>
      <c r="M18" s="56">
        <f>(L18/L21)*100</f>
        <v>19.972285518687432</v>
      </c>
    </row>
    <row r="19" spans="1:13" ht="9">
      <c r="A19" s="38">
        <v>2</v>
      </c>
      <c r="B19" s="25">
        <v>4967</v>
      </c>
      <c r="C19" s="56">
        <f>(B19/B21)*100</f>
        <v>25.852287513662624</v>
      </c>
      <c r="D19" s="25">
        <v>49614</v>
      </c>
      <c r="E19" s="56">
        <f>(D19/D21)*100</f>
        <v>29.108168521593225</v>
      </c>
      <c r="F19" s="77">
        <v>6889</v>
      </c>
      <c r="G19" s="56">
        <f>(F19/F21)*100</f>
        <v>27.572543526115666</v>
      </c>
      <c r="H19" s="77">
        <v>4110</v>
      </c>
      <c r="I19" s="56">
        <f>(H19/H21)*100</f>
        <v>16.94915254237288</v>
      </c>
      <c r="J19" s="77">
        <v>6843</v>
      </c>
      <c r="K19" s="52">
        <f>(J19/J21)*100</f>
        <v>12.47311435966607</v>
      </c>
      <c r="L19" s="25">
        <v>44203</v>
      </c>
      <c r="M19" s="56">
        <f>(L19/L21)*100</f>
        <v>14.61889280977878</v>
      </c>
    </row>
    <row r="20" spans="1:13" ht="9">
      <c r="A20" s="38">
        <v>1</v>
      </c>
      <c r="B20" s="25">
        <v>2730</v>
      </c>
      <c r="C20" s="56">
        <f>(B20/B21)*100</f>
        <v>14.209129235413522</v>
      </c>
      <c r="D20" s="25">
        <v>49406</v>
      </c>
      <c r="E20" s="56">
        <f>(D20/D21)*100</f>
        <v>28.986136452973653</v>
      </c>
      <c r="F20" s="77">
        <v>2227</v>
      </c>
      <c r="G20" s="56">
        <f>(F20/F21)*100</f>
        <v>8.913348008805283</v>
      </c>
      <c r="H20" s="77">
        <v>2826</v>
      </c>
      <c r="I20" s="56">
        <f>(H20/H21)*100</f>
        <v>11.654088828405296</v>
      </c>
      <c r="J20" s="77">
        <v>4460</v>
      </c>
      <c r="K20" s="52">
        <f>(J20/J21)*100</f>
        <v>8.129488534869308</v>
      </c>
      <c r="L20" s="25">
        <v>64095</v>
      </c>
      <c r="M20" s="56">
        <f>(L20/L21)*100</f>
        <v>21.19760954330636</v>
      </c>
    </row>
    <row r="21" spans="1:14" ht="18" customHeight="1">
      <c r="A21" s="38" t="s">
        <v>14</v>
      </c>
      <c r="B21" s="25">
        <f>SUM(B16:B20)</f>
        <v>19213</v>
      </c>
      <c r="C21" s="65" t="s">
        <v>49</v>
      </c>
      <c r="D21" s="25">
        <f>SUM(D16:D20)</f>
        <v>170447</v>
      </c>
      <c r="E21" s="65" t="s">
        <v>49</v>
      </c>
      <c r="F21" s="25">
        <f>SUM(F16:F20)</f>
        <v>24985</v>
      </c>
      <c r="G21" s="65" t="s">
        <v>49</v>
      </c>
      <c r="H21" s="77">
        <f>SUM(H16:H20)</f>
        <v>24249</v>
      </c>
      <c r="I21" s="65" t="s">
        <v>49</v>
      </c>
      <c r="J21" s="77">
        <f>SUM(J16:J20)</f>
        <v>54862</v>
      </c>
      <c r="K21" s="62" t="s">
        <v>49</v>
      </c>
      <c r="L21" s="25">
        <f>SUM(L16:L20)</f>
        <v>302369</v>
      </c>
      <c r="M21" s="65" t="s">
        <v>49</v>
      </c>
      <c r="N21" s="39"/>
    </row>
    <row r="22" spans="1:13" ht="18" customHeight="1">
      <c r="A22" s="38" t="s">
        <v>22</v>
      </c>
      <c r="B22" s="36">
        <f>(B16+B17+B18)</f>
        <v>11516</v>
      </c>
      <c r="C22" s="56">
        <f>(B22/B21)*100</f>
        <v>59.93858325092385</v>
      </c>
      <c r="D22" s="36">
        <f>(D16+D17+D18)</f>
        <v>71427</v>
      </c>
      <c r="E22" s="56">
        <f>(D22/D21)*100</f>
        <v>41.905695025433126</v>
      </c>
      <c r="F22" s="36">
        <f>(F16+F17+F18)</f>
        <v>15869</v>
      </c>
      <c r="G22" s="56">
        <f>(F22/F21)*100</f>
        <v>63.51410846507905</v>
      </c>
      <c r="H22" s="78">
        <f>(H16+H17+H18)</f>
        <v>17313</v>
      </c>
      <c r="I22" s="56">
        <f>(H22/H21)*100</f>
        <v>71.39675862922182</v>
      </c>
      <c r="J22" s="78">
        <f>(J16+J17+J18)</f>
        <v>43559</v>
      </c>
      <c r="K22" s="52">
        <f>(J22/J21)*100</f>
        <v>79.39739710546462</v>
      </c>
      <c r="L22" s="36">
        <f>(L16+L17+L18)</f>
        <v>194071</v>
      </c>
      <c r="M22" s="56">
        <f>(L22/L21)*100</f>
        <v>64.18349764691487</v>
      </c>
    </row>
    <row r="23" spans="1:13" ht="18" customHeight="1">
      <c r="A23" s="38" t="s">
        <v>41</v>
      </c>
      <c r="B23" s="37">
        <v>3</v>
      </c>
      <c r="C23" s="65" t="s">
        <v>49</v>
      </c>
      <c r="D23" s="37">
        <v>2.4</v>
      </c>
      <c r="E23" s="65" t="s">
        <v>49</v>
      </c>
      <c r="F23" s="79">
        <v>2.97</v>
      </c>
      <c r="G23" s="65" t="s">
        <v>49</v>
      </c>
      <c r="H23" s="79">
        <v>3.49</v>
      </c>
      <c r="I23" s="65" t="s">
        <v>49</v>
      </c>
      <c r="J23" s="79">
        <v>3.71</v>
      </c>
      <c r="K23" s="62" t="s">
        <v>49</v>
      </c>
      <c r="L23" s="37">
        <v>3.06</v>
      </c>
      <c r="M23" s="65" t="s">
        <v>49</v>
      </c>
    </row>
    <row r="24" spans="1:13" ht="18" customHeight="1">
      <c r="A24" s="38" t="s">
        <v>4</v>
      </c>
      <c r="B24" s="37">
        <v>1.33</v>
      </c>
      <c r="C24" s="65" t="s">
        <v>49</v>
      </c>
      <c r="D24" s="37">
        <v>1.21</v>
      </c>
      <c r="E24" s="65" t="s">
        <v>49</v>
      </c>
      <c r="F24" s="79">
        <v>1.15</v>
      </c>
      <c r="G24" s="65" t="s">
        <v>49</v>
      </c>
      <c r="H24" s="79">
        <v>1.39</v>
      </c>
      <c r="I24" s="65" t="s">
        <v>49</v>
      </c>
      <c r="J24" s="79">
        <v>1.29</v>
      </c>
      <c r="K24" s="62" t="s">
        <v>49</v>
      </c>
      <c r="L24" s="27">
        <v>1.42</v>
      </c>
      <c r="M24" s="65" t="s">
        <v>49</v>
      </c>
    </row>
    <row r="25" spans="1:13" ht="9">
      <c r="A25" s="38"/>
      <c r="B25" s="29"/>
      <c r="C25" s="60"/>
      <c r="D25" s="29"/>
      <c r="E25" s="35"/>
      <c r="F25" s="30"/>
      <c r="G25" s="35"/>
      <c r="H25" s="30"/>
      <c r="I25" s="35"/>
      <c r="J25" s="30"/>
      <c r="K25" s="30"/>
      <c r="L25" s="29"/>
      <c r="M25" s="35"/>
    </row>
    <row r="26" spans="1:15" ht="30" customHeight="1">
      <c r="A26" s="18" t="s">
        <v>43</v>
      </c>
      <c r="B26" s="82" t="s">
        <v>58</v>
      </c>
      <c r="C26" s="83"/>
      <c r="D26" s="82" t="s">
        <v>52</v>
      </c>
      <c r="E26" s="83"/>
      <c r="F26" s="87" t="s">
        <v>20</v>
      </c>
      <c r="G26" s="88"/>
      <c r="H26" s="82" t="s">
        <v>21</v>
      </c>
      <c r="I26" s="83"/>
      <c r="J26" s="84" t="s">
        <v>57</v>
      </c>
      <c r="K26" s="85"/>
      <c r="L26" s="87" t="s">
        <v>11</v>
      </c>
      <c r="M26" s="88"/>
      <c r="N26" s="80"/>
      <c r="O26" s="2"/>
    </row>
    <row r="27" spans="1:15" ht="9">
      <c r="A27" s="61" t="s">
        <v>49</v>
      </c>
      <c r="B27" s="16" t="s">
        <v>3</v>
      </c>
      <c r="C27" s="55" t="s">
        <v>2</v>
      </c>
      <c r="D27" s="16" t="s">
        <v>3</v>
      </c>
      <c r="E27" s="55" t="s">
        <v>2</v>
      </c>
      <c r="F27" s="16" t="s">
        <v>3</v>
      </c>
      <c r="G27" s="51" t="s">
        <v>2</v>
      </c>
      <c r="H27" s="16" t="s">
        <v>3</v>
      </c>
      <c r="I27" s="55" t="s">
        <v>2</v>
      </c>
      <c r="J27" s="16" t="s">
        <v>3</v>
      </c>
      <c r="K27" s="50" t="s">
        <v>2</v>
      </c>
      <c r="L27" s="16" t="s">
        <v>3</v>
      </c>
      <c r="M27" s="55" t="s">
        <v>2</v>
      </c>
      <c r="N27" s="2"/>
      <c r="O27" s="2"/>
    </row>
    <row r="28" spans="1:15" ht="9">
      <c r="A28" s="9">
        <v>5</v>
      </c>
      <c r="B28" s="25">
        <v>971</v>
      </c>
      <c r="C28" s="56">
        <f>(B28/B33)*100</f>
        <v>16.77898738551927</v>
      </c>
      <c r="D28" s="25">
        <v>1340</v>
      </c>
      <c r="E28" s="56">
        <f>(D28/D33)*100</f>
        <v>6.719149576292434</v>
      </c>
      <c r="F28" s="25">
        <v>32843</v>
      </c>
      <c r="G28" s="52">
        <f>(F28/F33)*100</f>
        <v>19.513745714676155</v>
      </c>
      <c r="H28" s="25">
        <v>8732</v>
      </c>
      <c r="I28" s="56">
        <f>(H28/H33)*100</f>
        <v>15.922974525428982</v>
      </c>
      <c r="J28" s="25">
        <v>2477</v>
      </c>
      <c r="K28" s="52">
        <f>(J28/J33)*100</f>
        <v>9.588139660911976</v>
      </c>
      <c r="L28" s="25">
        <v>29350</v>
      </c>
      <c r="M28" s="56">
        <f>(L28/L33)*100</f>
        <v>13.598035581912526</v>
      </c>
      <c r="N28" s="2"/>
      <c r="O28" s="2"/>
    </row>
    <row r="29" spans="1:15" ht="9">
      <c r="A29" s="9">
        <v>4</v>
      </c>
      <c r="B29" s="25">
        <v>1049</v>
      </c>
      <c r="C29" s="56">
        <f>(B29/B33)*100</f>
        <v>18.126836011750473</v>
      </c>
      <c r="D29" s="25">
        <v>3011</v>
      </c>
      <c r="E29" s="56">
        <f>(D29/D33)*100</f>
        <v>15.098029383743668</v>
      </c>
      <c r="F29" s="25">
        <v>58554</v>
      </c>
      <c r="G29" s="52">
        <f>(F29/F33)*100</f>
        <v>34.78999685099253</v>
      </c>
      <c r="H29" s="25">
        <v>17511</v>
      </c>
      <c r="I29" s="56">
        <f>(H29/H33)*100</f>
        <v>31.931654479476286</v>
      </c>
      <c r="J29" s="25">
        <v>6732</v>
      </c>
      <c r="K29" s="52">
        <f>(J29/J33)*100</f>
        <v>26.058682356584345</v>
      </c>
      <c r="L29" s="25">
        <v>34386</v>
      </c>
      <c r="M29" s="56">
        <f>(L29/L33)*100</f>
        <v>15.931245366938473</v>
      </c>
      <c r="N29" s="2"/>
      <c r="O29" s="2"/>
    </row>
    <row r="30" spans="1:15" ht="9">
      <c r="A30" s="9">
        <v>3</v>
      </c>
      <c r="B30" s="25">
        <v>2046</v>
      </c>
      <c r="C30" s="56">
        <f>(B30/B33)*100</f>
        <v>35.35510627268014</v>
      </c>
      <c r="D30" s="25">
        <v>12964</v>
      </c>
      <c r="E30" s="56">
        <f>(D30/D33)*100</f>
        <v>65.005265005265</v>
      </c>
      <c r="F30" s="25">
        <v>57479</v>
      </c>
      <c r="G30" s="52">
        <f>(F30/F33)*100</f>
        <v>34.15128307200532</v>
      </c>
      <c r="H30" s="25">
        <v>19667</v>
      </c>
      <c r="I30" s="56">
        <f>(H30/H33)*100</f>
        <v>35.863163077371944</v>
      </c>
      <c r="J30" s="25">
        <v>9702</v>
      </c>
      <c r="K30" s="52">
        <f>(J30/J33)*100</f>
        <v>37.555159866842146</v>
      </c>
      <c r="L30" s="25">
        <v>53488</v>
      </c>
      <c r="M30" s="56">
        <f>(L30/L33)*100</f>
        <v>24.781319495922908</v>
      </c>
      <c r="N30" s="2"/>
      <c r="O30" s="2"/>
    </row>
    <row r="31" spans="1:15" ht="9">
      <c r="A31" s="9">
        <v>2</v>
      </c>
      <c r="B31" s="25">
        <v>1578</v>
      </c>
      <c r="C31" s="56">
        <f>(B31/B33)*100</f>
        <v>27.268014515292897</v>
      </c>
      <c r="D31" s="25">
        <v>2308</v>
      </c>
      <c r="E31" s="56">
        <f>(D31/D33)*100</f>
        <v>11.57298300155443</v>
      </c>
      <c r="F31" s="25">
        <v>16888</v>
      </c>
      <c r="G31" s="52">
        <f>(F31/F33)*100</f>
        <v>10.0340449298009</v>
      </c>
      <c r="H31" s="25">
        <v>7447</v>
      </c>
      <c r="I31" s="56">
        <f>(H31/H33)*100</f>
        <v>13.579751636608982</v>
      </c>
      <c r="J31" s="25">
        <v>5270</v>
      </c>
      <c r="K31" s="52">
        <f>(J31/J33)*100</f>
        <v>20.399473561972595</v>
      </c>
      <c r="L31" s="25">
        <v>43576</v>
      </c>
      <c r="M31" s="56">
        <f>(L31/L33)*100</f>
        <v>20.18902891030393</v>
      </c>
      <c r="N31" s="2"/>
      <c r="O31" s="2"/>
    </row>
    <row r="32" spans="1:15" ht="9">
      <c r="A32" s="9">
        <v>1</v>
      </c>
      <c r="B32" s="25">
        <v>143</v>
      </c>
      <c r="C32" s="56">
        <f>(B32/B33)*100</f>
        <v>2.471055814757215</v>
      </c>
      <c r="D32" s="25">
        <v>320</v>
      </c>
      <c r="E32" s="56">
        <f>(D32/D33)*100</f>
        <v>1.6045730331444616</v>
      </c>
      <c r="F32" s="25">
        <v>2543</v>
      </c>
      <c r="G32" s="52">
        <f>(F32/F33)*100</f>
        <v>1.5109294325250882</v>
      </c>
      <c r="H32" s="25">
        <v>1482</v>
      </c>
      <c r="I32" s="56">
        <f>(H32/H33)*100</f>
        <v>2.7024562811138058</v>
      </c>
      <c r="J32" s="25">
        <v>1653</v>
      </c>
      <c r="K32" s="52">
        <f>(J32/J33)*100</f>
        <v>6.398544553688937</v>
      </c>
      <c r="L32" s="25">
        <v>55040</v>
      </c>
      <c r="M32" s="56">
        <f>(L32/L33)*100</f>
        <v>25.500370644922164</v>
      </c>
      <c r="N32" s="2"/>
      <c r="O32" s="2"/>
    </row>
    <row r="33" spans="1:15" ht="18" customHeight="1">
      <c r="A33" s="9" t="s">
        <v>14</v>
      </c>
      <c r="B33" s="25">
        <f>SUM(B28:B32)</f>
        <v>5787</v>
      </c>
      <c r="C33" s="65" t="s">
        <v>49</v>
      </c>
      <c r="D33" s="25">
        <f>SUM(D28:D32)</f>
        <v>19943</v>
      </c>
      <c r="E33" s="65" t="s">
        <v>49</v>
      </c>
      <c r="F33" s="25">
        <f>SUM(F28:F32)</f>
        <v>168307</v>
      </c>
      <c r="G33" s="62" t="s">
        <v>49</v>
      </c>
      <c r="H33" s="25">
        <f>SUM(H28:H32)</f>
        <v>54839</v>
      </c>
      <c r="I33" s="65" t="s">
        <v>49</v>
      </c>
      <c r="J33" s="25">
        <f>SUM(J28:J32)</f>
        <v>25834</v>
      </c>
      <c r="K33" s="62" t="s">
        <v>49</v>
      </c>
      <c r="L33" s="25">
        <f>SUM(L28:L32)</f>
        <v>215840</v>
      </c>
      <c r="M33" s="65" t="s">
        <v>49</v>
      </c>
      <c r="N33" s="40"/>
      <c r="O33" s="2"/>
    </row>
    <row r="34" spans="1:15" ht="18" customHeight="1">
      <c r="A34" s="9" t="s">
        <v>22</v>
      </c>
      <c r="B34" s="36">
        <f>(B28+B29+B30)</f>
        <v>4066</v>
      </c>
      <c r="C34" s="56">
        <f>(B34/B33)*100</f>
        <v>70.26092966994989</v>
      </c>
      <c r="D34" s="36">
        <f>(D28+D29+D30)</f>
        <v>17315</v>
      </c>
      <c r="E34" s="56">
        <f>(D34/D33)*100</f>
        <v>86.8224439653011</v>
      </c>
      <c r="F34" s="36">
        <f>(F28+F29+F30)</f>
        <v>148876</v>
      </c>
      <c r="G34" s="52">
        <f>(F34/F33)*100</f>
        <v>88.45502563767401</v>
      </c>
      <c r="H34" s="36">
        <f>(H28+H29+H30)</f>
        <v>45910</v>
      </c>
      <c r="I34" s="56">
        <f>(H34/H33)*100</f>
        <v>83.71779208227721</v>
      </c>
      <c r="J34" s="36">
        <f>(J28+J29+J30)</f>
        <v>18911</v>
      </c>
      <c r="K34" s="52">
        <f>(J34/J33)*100</f>
        <v>73.20198188433848</v>
      </c>
      <c r="L34" s="36">
        <f>(L28+L29+L30)</f>
        <v>117224</v>
      </c>
      <c r="M34" s="56">
        <f>(L34/L33)*100</f>
        <v>54.310600444773904</v>
      </c>
      <c r="N34" s="2"/>
      <c r="O34" s="2"/>
    </row>
    <row r="35" spans="1:15" ht="18" customHeight="1">
      <c r="A35" s="9" t="s">
        <v>41</v>
      </c>
      <c r="B35" s="37">
        <v>3.19</v>
      </c>
      <c r="C35" s="65" t="s">
        <v>49</v>
      </c>
      <c r="D35" s="37">
        <v>3.14</v>
      </c>
      <c r="E35" s="65" t="s">
        <v>49</v>
      </c>
      <c r="F35" s="37">
        <v>3.61</v>
      </c>
      <c r="G35" s="62" t="s">
        <v>49</v>
      </c>
      <c r="H35" s="37">
        <v>3.45</v>
      </c>
      <c r="I35" s="65" t="s">
        <v>49</v>
      </c>
      <c r="J35" s="37">
        <v>3.12</v>
      </c>
      <c r="K35" s="69" t="s">
        <v>49</v>
      </c>
      <c r="L35" s="37">
        <v>2.72</v>
      </c>
      <c r="M35" s="65" t="s">
        <v>49</v>
      </c>
      <c r="N35" s="2"/>
      <c r="O35" s="2"/>
    </row>
    <row r="36" spans="1:15" ht="18" customHeight="1">
      <c r="A36" s="9" t="s">
        <v>4</v>
      </c>
      <c r="B36" s="47">
        <v>1.09</v>
      </c>
      <c r="C36" s="65" t="s">
        <v>49</v>
      </c>
      <c r="D36" s="28">
        <v>0.76</v>
      </c>
      <c r="E36" s="65" t="s">
        <v>49</v>
      </c>
      <c r="F36" s="37">
        <v>0.96</v>
      </c>
      <c r="G36" s="62" t="s">
        <v>49</v>
      </c>
      <c r="H36" s="37">
        <v>1</v>
      </c>
      <c r="I36" s="65" t="s">
        <v>49</v>
      </c>
      <c r="J36" s="37">
        <v>1.04</v>
      </c>
      <c r="K36" s="69" t="s">
        <v>49</v>
      </c>
      <c r="L36" s="37">
        <v>1.36</v>
      </c>
      <c r="M36" s="65" t="s">
        <v>49</v>
      </c>
      <c r="N36" s="2"/>
      <c r="O36" s="2"/>
    </row>
    <row r="37" spans="1:15" ht="9">
      <c r="A37" s="19"/>
      <c r="B37" s="29"/>
      <c r="C37" s="35"/>
      <c r="D37" s="29"/>
      <c r="E37" s="35"/>
      <c r="F37" s="29"/>
      <c r="G37" s="30"/>
      <c r="H37" s="29"/>
      <c r="I37" s="35"/>
      <c r="J37" s="29"/>
      <c r="K37" s="59"/>
      <c r="L37" s="29"/>
      <c r="M37" s="60"/>
      <c r="N37" s="2"/>
      <c r="O37" s="2"/>
    </row>
    <row r="38" spans="1:15" ht="30" customHeight="1">
      <c r="A38" s="5" t="s">
        <v>43</v>
      </c>
      <c r="B38" s="87" t="s">
        <v>17</v>
      </c>
      <c r="C38" s="88"/>
      <c r="D38" s="84" t="s">
        <v>18</v>
      </c>
      <c r="E38" s="85"/>
      <c r="F38" s="84" t="s">
        <v>19</v>
      </c>
      <c r="G38" s="85"/>
      <c r="H38" s="84" t="s">
        <v>12</v>
      </c>
      <c r="I38" s="85"/>
      <c r="J38" s="89" t="s">
        <v>15</v>
      </c>
      <c r="K38" s="90"/>
      <c r="L38" s="58"/>
      <c r="M38" s="58"/>
      <c r="N38" s="2"/>
      <c r="O38" s="2"/>
    </row>
    <row r="39" spans="1:14" ht="9">
      <c r="A39" s="61" t="s">
        <v>49</v>
      </c>
      <c r="B39" s="16" t="s">
        <v>3</v>
      </c>
      <c r="C39" s="55" t="s">
        <v>2</v>
      </c>
      <c r="D39" s="8" t="s">
        <v>3</v>
      </c>
      <c r="E39" s="53" t="s">
        <v>2</v>
      </c>
      <c r="F39" s="8" t="s">
        <v>3</v>
      </c>
      <c r="G39" s="50" t="s">
        <v>2</v>
      </c>
      <c r="H39" s="8" t="s">
        <v>3</v>
      </c>
      <c r="I39" s="53" t="s">
        <v>2</v>
      </c>
      <c r="J39" s="8" t="s">
        <v>3</v>
      </c>
      <c r="K39" s="53" t="s">
        <v>2</v>
      </c>
      <c r="L39" s="12"/>
      <c r="M39" s="12"/>
      <c r="N39" s="39"/>
    </row>
    <row r="40" spans="1:13" ht="9">
      <c r="A40" s="9">
        <v>5</v>
      </c>
      <c r="B40" s="25">
        <v>4378</v>
      </c>
      <c r="C40" s="56">
        <f>(B40/B45)*100</f>
        <v>21.93716490454477</v>
      </c>
      <c r="D40" s="25">
        <v>6331</v>
      </c>
      <c r="E40" s="56">
        <f>(D40/D45)*100</f>
        <v>19.341928388121715</v>
      </c>
      <c r="F40" s="25">
        <v>671</v>
      </c>
      <c r="G40" s="52">
        <f>(F40/F45)*100</f>
        <v>12.044516244839347</v>
      </c>
      <c r="H40" s="25">
        <v>54511</v>
      </c>
      <c r="I40" s="56">
        <f>(H40/H45)*100</f>
        <v>10.787806104072416</v>
      </c>
      <c r="J40" s="20">
        <v>25274</v>
      </c>
      <c r="K40" s="54">
        <f>(J40/J45)*100</f>
        <v>8.467710863556412</v>
      </c>
      <c r="L40" s="33"/>
      <c r="M40" s="11"/>
    </row>
    <row r="41" spans="1:13" ht="9">
      <c r="A41" s="9">
        <v>4</v>
      </c>
      <c r="B41" s="25">
        <v>5535</v>
      </c>
      <c r="C41" s="56">
        <f>(B41/B45)*100</f>
        <v>27.73462945332465</v>
      </c>
      <c r="D41" s="25">
        <v>10201</v>
      </c>
      <c r="E41" s="56">
        <f>(D41/D45)*100</f>
        <v>31.165220579249663</v>
      </c>
      <c r="F41" s="25">
        <v>1226</v>
      </c>
      <c r="G41" s="52">
        <f>(F41/F45)*100</f>
        <v>22.006821037515707</v>
      </c>
      <c r="H41" s="25">
        <v>89586</v>
      </c>
      <c r="I41" s="56">
        <f>(H41/H45)*100</f>
        <v>17.729199567783226</v>
      </c>
      <c r="J41" s="20">
        <v>59370</v>
      </c>
      <c r="K41" s="54">
        <f>(J41/J45)*100</f>
        <v>19.891113158555992</v>
      </c>
      <c r="L41" s="33"/>
      <c r="M41" s="11"/>
    </row>
    <row r="42" spans="1:13" ht="9">
      <c r="A42" s="9">
        <v>3</v>
      </c>
      <c r="B42" s="25">
        <v>7148</v>
      </c>
      <c r="C42" s="56">
        <f>(B42/B45)*100</f>
        <v>35.817006564112845</v>
      </c>
      <c r="D42" s="25">
        <v>11334</v>
      </c>
      <c r="E42" s="56">
        <f>(D42/D45)*100</f>
        <v>34.62666503727239</v>
      </c>
      <c r="F42" s="25">
        <v>2092</v>
      </c>
      <c r="G42" s="52">
        <f>(F42/F45)*100</f>
        <v>37.55160653383594</v>
      </c>
      <c r="H42" s="25">
        <v>112873</v>
      </c>
      <c r="I42" s="56">
        <f>(H42/H45)*100</f>
        <v>22.337730703618828</v>
      </c>
      <c r="J42" s="20">
        <v>79584</v>
      </c>
      <c r="K42" s="54">
        <f>(J42/J45)*100</f>
        <v>26.663539659938017</v>
      </c>
      <c r="L42" s="33"/>
      <c r="M42" s="11"/>
    </row>
    <row r="43" spans="1:13" ht="9">
      <c r="A43" s="9">
        <v>2</v>
      </c>
      <c r="B43" s="25">
        <v>2578</v>
      </c>
      <c r="C43" s="56">
        <f>(B43/B45)*100</f>
        <v>12.917773212406674</v>
      </c>
      <c r="D43" s="25">
        <v>4273</v>
      </c>
      <c r="E43" s="56">
        <f>(D43/D45)*100</f>
        <v>13.054503238421116</v>
      </c>
      <c r="F43" s="25">
        <v>1404</v>
      </c>
      <c r="G43" s="52">
        <f>(F43/F45)*100</f>
        <v>25.20193861066236</v>
      </c>
      <c r="H43" s="25">
        <v>118837</v>
      </c>
      <c r="I43" s="56">
        <f>(H43/H45)*100</f>
        <v>23.518014969265906</v>
      </c>
      <c r="J43" s="20">
        <v>88408</v>
      </c>
      <c r="K43" s="54">
        <f>(J43/J45)*100</f>
        <v>29.619901164251612</v>
      </c>
      <c r="L43" s="33"/>
      <c r="M43" s="11"/>
    </row>
    <row r="44" spans="1:13" ht="9">
      <c r="A44" s="9">
        <v>1</v>
      </c>
      <c r="B44" s="25">
        <v>318</v>
      </c>
      <c r="C44" s="56">
        <f>(B44/B45)*100</f>
        <v>1.5934258656110638</v>
      </c>
      <c r="D44" s="25">
        <v>593</v>
      </c>
      <c r="E44" s="56">
        <f>(D44/D45)*100</f>
        <v>1.8116827569351093</v>
      </c>
      <c r="F44" s="25">
        <v>178</v>
      </c>
      <c r="G44" s="52">
        <f>(F44/F45)*100</f>
        <v>3.1951175731466526</v>
      </c>
      <c r="H44" s="25">
        <v>129495</v>
      </c>
      <c r="I44" s="56">
        <f>(H44/H45)*100</f>
        <v>25.627248655259628</v>
      </c>
      <c r="J44" s="20">
        <v>45839</v>
      </c>
      <c r="K44" s="54">
        <f>(J44/J45)*100</f>
        <v>15.357735153697966</v>
      </c>
      <c r="L44" s="33"/>
      <c r="M44" s="11"/>
    </row>
    <row r="45" spans="1:13" ht="18" customHeight="1">
      <c r="A45" s="9" t="s">
        <v>14</v>
      </c>
      <c r="B45" s="25">
        <f>SUM(B40:B44)</f>
        <v>19957</v>
      </c>
      <c r="C45" s="65" t="s">
        <v>49</v>
      </c>
      <c r="D45" s="25">
        <f>SUM(D40:D44)</f>
        <v>32732</v>
      </c>
      <c r="E45" s="65" t="s">
        <v>49</v>
      </c>
      <c r="F45" s="25">
        <f>SUM(F40:F44)</f>
        <v>5571</v>
      </c>
      <c r="G45" s="62" t="s">
        <v>49</v>
      </c>
      <c r="H45" s="25">
        <f>SUM(H40:H44)</f>
        <v>505302</v>
      </c>
      <c r="I45" s="65" t="s">
        <v>49</v>
      </c>
      <c r="J45" s="20">
        <f>SUM(J40:J44)</f>
        <v>298475</v>
      </c>
      <c r="K45" s="63" t="s">
        <v>49</v>
      </c>
      <c r="L45" s="33"/>
      <c r="M45" s="12"/>
    </row>
    <row r="46" spans="1:13" ht="18" customHeight="1">
      <c r="A46" s="9" t="s">
        <v>22</v>
      </c>
      <c r="B46" s="36">
        <f>(B40+B41+B42)</f>
        <v>17061</v>
      </c>
      <c r="C46" s="56">
        <f>(B46/B45)*100</f>
        <v>85.48880092198226</v>
      </c>
      <c r="D46" s="36">
        <f>(D40+D41+D42)</f>
        <v>27866</v>
      </c>
      <c r="E46" s="56">
        <f>(D46/D45)*100</f>
        <v>85.13381400464377</v>
      </c>
      <c r="F46" s="36">
        <f>(F40+F41+F42)</f>
        <v>3989</v>
      </c>
      <c r="G46" s="52">
        <f>(F46/F45)*100</f>
        <v>71.60294381619099</v>
      </c>
      <c r="H46" s="36">
        <f>(H40+H41+H42)</f>
        <v>256970</v>
      </c>
      <c r="I46" s="56">
        <f>(H46/H45)*100</f>
        <v>50.854736375474474</v>
      </c>
      <c r="J46" s="10">
        <f>(J40+J41+J42)</f>
        <v>164228</v>
      </c>
      <c r="K46" s="54">
        <f>(J46/J45)*100</f>
        <v>55.022363682050425</v>
      </c>
      <c r="L46" s="32"/>
      <c r="M46" s="11"/>
    </row>
    <row r="47" spans="1:13" ht="18" customHeight="1">
      <c r="A47" s="9" t="s">
        <v>41</v>
      </c>
      <c r="B47" s="27">
        <v>3.56</v>
      </c>
      <c r="C47" s="65" t="s">
        <v>49</v>
      </c>
      <c r="D47" s="27">
        <v>3.53</v>
      </c>
      <c r="E47" s="65" t="s">
        <v>49</v>
      </c>
      <c r="F47" s="37">
        <v>3.15</v>
      </c>
      <c r="G47" s="69" t="s">
        <v>49</v>
      </c>
      <c r="H47" s="37">
        <v>2.65</v>
      </c>
      <c r="I47" s="65" t="s">
        <v>49</v>
      </c>
      <c r="J47" s="21">
        <v>2.76</v>
      </c>
      <c r="K47" s="63" t="s">
        <v>49</v>
      </c>
      <c r="L47" s="34"/>
      <c r="M47" s="31"/>
    </row>
    <row r="48" spans="1:13" ht="18" customHeight="1">
      <c r="A48" s="9" t="s">
        <v>4</v>
      </c>
      <c r="B48" s="28">
        <v>1.02</v>
      </c>
      <c r="C48" s="65" t="s">
        <v>49</v>
      </c>
      <c r="D48" s="37">
        <v>1</v>
      </c>
      <c r="E48" s="65" t="s">
        <v>49</v>
      </c>
      <c r="F48" s="37">
        <v>1.03</v>
      </c>
      <c r="G48" s="69" t="s">
        <v>49</v>
      </c>
      <c r="H48" s="37">
        <v>1.32</v>
      </c>
      <c r="I48" s="65" t="s">
        <v>49</v>
      </c>
      <c r="J48" s="21">
        <v>1.18</v>
      </c>
      <c r="K48" s="63" t="s">
        <v>49</v>
      </c>
      <c r="L48" s="34"/>
      <c r="M48" s="31"/>
    </row>
    <row r="49" spans="1:13" ht="9">
      <c r="A49" s="61"/>
      <c r="B49" s="29"/>
      <c r="C49" s="60"/>
      <c r="D49" s="29"/>
      <c r="E49" s="60"/>
      <c r="F49" s="29"/>
      <c r="G49" s="59"/>
      <c r="H49" s="29"/>
      <c r="I49" s="60"/>
      <c r="J49" s="70"/>
      <c r="K49" s="71"/>
      <c r="L49" s="31"/>
      <c r="M49" s="31"/>
    </row>
    <row r="50" ht="18" customHeight="1">
      <c r="A50" s="57" t="s">
        <v>61</v>
      </c>
    </row>
    <row r="51" ht="9">
      <c r="A51" s="57" t="s">
        <v>36</v>
      </c>
    </row>
    <row r="52" ht="9">
      <c r="A52" s="57" t="s">
        <v>44</v>
      </c>
    </row>
    <row r="53" ht="9">
      <c r="A53" s="57" t="s">
        <v>26</v>
      </c>
    </row>
    <row r="54" ht="9">
      <c r="A54" s="67" t="s">
        <v>48</v>
      </c>
    </row>
    <row r="55" ht="9"/>
  </sheetData>
  <sheetProtection/>
  <mergeCells count="22">
    <mergeCell ref="A1:M1"/>
    <mergeCell ref="B26:C26"/>
    <mergeCell ref="D2:E2"/>
    <mergeCell ref="F2:G2"/>
    <mergeCell ref="H2:I2"/>
    <mergeCell ref="J2:K2"/>
    <mergeCell ref="D14:E14"/>
    <mergeCell ref="F38:G38"/>
    <mergeCell ref="H38:I38"/>
    <mergeCell ref="B38:C38"/>
    <mergeCell ref="L14:M14"/>
    <mergeCell ref="D38:E38"/>
    <mergeCell ref="L26:M26"/>
    <mergeCell ref="F26:G26"/>
    <mergeCell ref="J38:K38"/>
    <mergeCell ref="D26:E26"/>
    <mergeCell ref="H26:I26"/>
    <mergeCell ref="J26:K26"/>
    <mergeCell ref="F14:G14"/>
    <mergeCell ref="H14:I14"/>
    <mergeCell ref="B14:C14"/>
    <mergeCell ref="J14:K14"/>
  </mergeCells>
  <printOptions/>
  <pageMargins left="0.25" right="0.25" top="0.25" bottom="0" header="0.5" footer="0.25"/>
  <pageSetup horizontalDpi="600" verticalDpi="600" orientation="portrait" scale="95" r:id="rId1"/>
  <headerFooter scaleWithDoc="0">
    <oddFooter>&amp;C&amp;"Serifa Std 45 Light,Regular"&amp;7©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SCORE DISTRIBUTIONS* AP Exams - May 2014</dc:title>
  <dc:subject>A P</dc:subject>
  <dc:creator>E T S</dc:creator>
  <cp:keywords/>
  <dc:description/>
  <cp:lastModifiedBy>AERMERT</cp:lastModifiedBy>
  <cp:lastPrinted>2017-08-28T16:37:07Z</cp:lastPrinted>
  <dcterms:created xsi:type="dcterms:W3CDTF">1999-07-29T16:09:51Z</dcterms:created>
  <dcterms:modified xsi:type="dcterms:W3CDTF">2017-08-30T10:47:21Z</dcterms:modified>
  <cp:category/>
  <cp:version/>
  <cp:contentType/>
  <cp:contentStatus/>
</cp:coreProperties>
</file>