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20" windowHeight="5475" activeTab="0"/>
  </bookViews>
  <sheets>
    <sheet name="Region Vol" sheetId="1" r:id="rId1"/>
    <sheet name="Sheet5" sheetId="2" r:id="rId2"/>
    <sheet name="Sheet7" sheetId="3" r:id="rId3"/>
    <sheet name="Sheet8" sheetId="4" r:id="rId4"/>
    <sheet name="Sheet9" sheetId="5" r:id="rId5"/>
    <sheet name="Sheet10" sheetId="6" r:id="rId6"/>
    <sheet name="Sheet11" sheetId="7" r:id="rId7"/>
    <sheet name="Sheet12" sheetId="8" r:id="rId8"/>
    <sheet name="Sheet13" sheetId="9" r:id="rId9"/>
    <sheet name="Sheet14" sheetId="10" r:id="rId10"/>
    <sheet name="Sheet15" sheetId="11" r:id="rId11"/>
    <sheet name="Sheet16" sheetId="12" r:id="rId12"/>
  </sheets>
  <definedNames/>
  <calcPr fullCalcOnLoad="1"/>
</workbook>
</file>

<file path=xl/sharedStrings.xml><?xml version="1.0" encoding="utf-8"?>
<sst xmlns="http://schemas.openxmlformats.org/spreadsheetml/2006/main" count="84" uniqueCount="64">
  <si>
    <t>%</t>
  </si>
  <si>
    <t>Chg</t>
  </si>
  <si>
    <t>MIDDLE STATES</t>
  </si>
  <si>
    <t>Delaware</t>
  </si>
  <si>
    <t>Dist. of Columbia</t>
  </si>
  <si>
    <t>Maryland</t>
  </si>
  <si>
    <t>New Jersey</t>
  </si>
  <si>
    <t>New York</t>
  </si>
  <si>
    <t>Pennsylvania</t>
  </si>
  <si>
    <t>MIDWESTERN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</si>
  <si>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</si>
  <si>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</si>
  <si>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</si>
  <si>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</si>
  <si>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</si>
  <si>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</si>
  <si>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</si>
  <si>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</si>
  <si>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</si>
  <si>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</si>
  <si>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</si>
  <si>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West Virginia</t>
  </si>
  <si>
    <t>Wisconsin</t>
  </si>
  <si>
    <t>NEW ENGLAND</t>
  </si>
  <si>
    <t>Connecticut</t>
  </si>
  <si>
    <t>Maine</t>
  </si>
  <si>
    <t>Massachusetts</t>
  </si>
  <si>
    <t>New Hampshire</t>
  </si>
  <si>
    <t>Rhode Island</t>
  </si>
  <si>
    <t>Vermont</t>
  </si>
  <si>
    <t>SOUTHERN</t>
  </si>
  <si>
    <t>Alabama</t>
  </si>
  <si>
    <t>Florida</t>
  </si>
  <si>
    <t>Georgia</t>
  </si>
  <si>
    <t>Kentucky</t>
  </si>
  <si>
    <t>Louisiana</t>
  </si>
  <si>
    <t>Mississippi</t>
  </si>
  <si>
    <t>North Carolina</t>
  </si>
  <si>
    <t>South Carolina</t>
  </si>
  <si>
    <t>Tennessee</t>
  </si>
  <si>
    <t>Virginia</t>
  </si>
  <si>
    <t>SOUTHWESTERN</t>
  </si>
  <si>
    <t>Arkansas</t>
  </si>
  <si>
    <t>New Mexico</t>
  </si>
  <si>
    <t>Oklahoma</t>
  </si>
  <si>
    <t>Texas</t>
  </si>
  <si>
    <t>WESTERN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</si>
  <si>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</si>
  <si>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</si>
  <si>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</si>
  <si>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</si>
  <si>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</si>
  <si>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</si>
  <si>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</si>
  <si>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</si>
  <si>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Oregon</t>
  </si>
  <si>
    <t>Utah</t>
  </si>
  <si>
    <t>Washington</t>
  </si>
  <si>
    <t>Wyoming</t>
  </si>
  <si>
    <t>Canada</t>
  </si>
  <si>
    <t>Grand Total</t>
  </si>
  <si>
    <t>Non-U.S.</t>
  </si>
  <si>
    <t xml:space="preserve">National Total </t>
  </si>
  <si>
    <t>U.S. Territories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</si>
</sst>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2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0"/>
      <name val="Univers LT Std 45 Light"/>
      <family val="2"/>
    </font>
    <font>
      <sz val="10"/>
      <name val="Univers LT Std 45 Light"/>
      <family val="2"/>
    </font>
    <font>
      <sz val="12"/>
      <name val="Univers LT Std 45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9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9" fontId="7" fillId="0" borderId="0" xfId="0" applyNumberFormat="1" applyFont="1" applyAlignment="1">
      <alignment horizontal="right"/>
    </xf>
    <xf numFmtId="9" fontId="7" fillId="0" borderId="0" xfId="0" applyNumberFormat="1" applyFont="1" applyAlignment="1">
      <alignment/>
    </xf>
    <xf numFmtId="3" fontId="7" fillId="0" borderId="10" xfId="0" applyNumberFormat="1" applyFont="1" applyBorder="1" applyAlignment="1">
      <alignment/>
    </xf>
    <xf numFmtId="9" fontId="7" fillId="0" borderId="10" xfId="0" applyNumberFormat="1" applyFont="1" applyBorder="1" applyAlignment="1">
      <alignment/>
    </xf>
    <xf numFmtId="9" fontId="7" fillId="0" borderId="1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9" fontId="7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 quotePrefix="1">
      <alignment horizontal="left"/>
    </xf>
    <xf numFmtId="0" fontId="8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0"/>
  <sheetViews>
    <sheetView showGridLines="0" tabSelected="1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Y72" sqref="Y72"/>
    </sheetView>
  </sheetViews>
  <sheetFormatPr defaultColWidth="9.00390625" defaultRowHeight="15.75"/>
  <cols>
    <col min="1" max="2" width="9.00390625" style="5" customWidth="1"/>
    <col min="3" max="4" width="0" style="5" hidden="1" customWidth="1"/>
    <col min="5" max="5" width="9.00390625" style="6" customWidth="1"/>
    <col min="6" max="6" width="8.875" style="7" customWidth="1"/>
    <col min="7" max="7" width="9.00390625" style="6" customWidth="1"/>
    <col min="8" max="16384" width="9.00390625" style="5" customWidth="1"/>
  </cols>
  <sheetData>
    <row r="1" spans="3:24" s="1" customFormat="1" ht="12" customHeight="1">
      <c r="C1" s="2"/>
      <c r="D1" s="2" t="s">
        <v>0</v>
      </c>
      <c r="F1" s="3" t="s">
        <v>0</v>
      </c>
      <c r="H1" s="3" t="s">
        <v>0</v>
      </c>
      <c r="J1" s="3" t="s">
        <v>0</v>
      </c>
      <c r="L1" s="4" t="s">
        <v>0</v>
      </c>
      <c r="N1" s="4" t="s">
        <v>0</v>
      </c>
      <c r="P1" s="4" t="s">
        <v>0</v>
      </c>
      <c r="R1" s="4" t="s">
        <v>0</v>
      </c>
      <c r="T1" s="4" t="s">
        <v>0</v>
      </c>
      <c r="V1" s="4" t="s">
        <v>0</v>
      </c>
      <c r="X1" s="4" t="s">
        <v>0</v>
      </c>
    </row>
    <row r="2" spans="3:25" s="1" customFormat="1" ht="12" customHeight="1">
      <c r="C2" s="1">
        <v>1991</v>
      </c>
      <c r="D2" s="2" t="s">
        <v>1</v>
      </c>
      <c r="E2" s="1">
        <v>2001</v>
      </c>
      <c r="F2" s="3" t="s">
        <v>1</v>
      </c>
      <c r="G2" s="1">
        <v>2002</v>
      </c>
      <c r="H2" s="3" t="s">
        <v>1</v>
      </c>
      <c r="I2" s="1">
        <v>2003</v>
      </c>
      <c r="J2" s="3" t="s">
        <v>1</v>
      </c>
      <c r="K2" s="1">
        <v>2004</v>
      </c>
      <c r="L2" s="4" t="s">
        <v>1</v>
      </c>
      <c r="M2" s="1">
        <v>2005</v>
      </c>
      <c r="N2" s="4" t="s">
        <v>1</v>
      </c>
      <c r="O2" s="1">
        <v>2006</v>
      </c>
      <c r="P2" s="4" t="s">
        <v>1</v>
      </c>
      <c r="Q2" s="1">
        <v>2007</v>
      </c>
      <c r="R2" s="4" t="s">
        <v>1</v>
      </c>
      <c r="S2" s="1">
        <v>2008</v>
      </c>
      <c r="T2" s="4" t="s">
        <v>1</v>
      </c>
      <c r="U2" s="1">
        <v>2009</v>
      </c>
      <c r="V2" s="4" t="s">
        <v>1</v>
      </c>
      <c r="W2" s="1">
        <v>2010</v>
      </c>
      <c r="X2" s="4" t="s">
        <v>1</v>
      </c>
      <c r="Y2" s="1">
        <v>2011</v>
      </c>
    </row>
    <row r="3" spans="1:7" ht="12" customHeight="1">
      <c r="A3" s="1" t="s">
        <v>2</v>
      </c>
      <c r="E3" s="5"/>
      <c r="G3" s="5"/>
    </row>
    <row r="4" spans="1:25" ht="12" customHeight="1">
      <c r="A4" s="5" t="s">
        <v>3</v>
      </c>
      <c r="C4" s="6">
        <v>1641</v>
      </c>
      <c r="D4" s="8">
        <v>0.15</v>
      </c>
      <c r="E4" s="6">
        <v>4130</v>
      </c>
      <c r="F4" s="7">
        <f aca="true" t="shared" si="0" ref="F4:F10">(G4-E4)/E4</f>
        <v>0.14527845036319612</v>
      </c>
      <c r="G4" s="6">
        <v>4730</v>
      </c>
      <c r="H4" s="7">
        <f aca="true" t="shared" si="1" ref="H4:H10">(I4-G4)/G4</f>
        <v>0.08308668076109936</v>
      </c>
      <c r="I4" s="6">
        <v>5123</v>
      </c>
      <c r="J4" s="7">
        <f aca="true" t="shared" si="2" ref="J4:J10">(K4-I4)/I4</f>
        <v>0.12512199882881125</v>
      </c>
      <c r="K4" s="6">
        <v>5764</v>
      </c>
      <c r="L4" s="7">
        <f aca="true" t="shared" si="3" ref="L4:L10">(M4-K4)/K4</f>
        <v>0.26943095072866063</v>
      </c>
      <c r="M4" s="6">
        <v>7317</v>
      </c>
      <c r="N4" s="7">
        <f aca="true" t="shared" si="4" ref="N4:P10">(O4-M4)/M4</f>
        <v>0.12341123411234112</v>
      </c>
      <c r="O4" s="6">
        <v>8220</v>
      </c>
      <c r="P4" s="7">
        <f t="shared" si="4"/>
        <v>-0.032846715328467155</v>
      </c>
      <c r="Q4" s="6">
        <v>7950</v>
      </c>
      <c r="R4" s="7">
        <f aca="true" t="shared" si="5" ref="R4:R10">(S4-Q4)/Q4</f>
        <v>0.0210062893081761</v>
      </c>
      <c r="S4" s="6">
        <v>8117</v>
      </c>
      <c r="T4" s="7">
        <f aca="true" t="shared" si="6" ref="T4:V10">(U4-S4)/S4</f>
        <v>0.0650486632992485</v>
      </c>
      <c r="U4" s="6">
        <v>8645</v>
      </c>
      <c r="V4" s="7">
        <f t="shared" si="6"/>
        <v>0.02186234817813765</v>
      </c>
      <c r="W4" s="6">
        <v>8834</v>
      </c>
      <c r="X4" s="7">
        <f aca="true" t="shared" si="7" ref="X4:X10">(Y4-W4)/W4</f>
        <v>0.05309033280507131</v>
      </c>
      <c r="Y4" s="6">
        <v>9303</v>
      </c>
    </row>
    <row r="5" spans="1:25" ht="12" customHeight="1">
      <c r="A5" s="5" t="s">
        <v>4</v>
      </c>
      <c r="C5" s="6">
        <v>2202</v>
      </c>
      <c r="D5" s="8">
        <v>0.04</v>
      </c>
      <c r="E5" s="6">
        <v>4256</v>
      </c>
      <c r="F5" s="7">
        <f t="shared" si="0"/>
        <v>0.0824718045112782</v>
      </c>
      <c r="G5" s="6">
        <v>4607</v>
      </c>
      <c r="H5" s="7">
        <f t="shared" si="1"/>
        <v>0.041458649880616455</v>
      </c>
      <c r="I5" s="6">
        <v>4798</v>
      </c>
      <c r="J5" s="7">
        <f t="shared" si="2"/>
        <v>0.02751146310962901</v>
      </c>
      <c r="K5" s="6">
        <v>4930</v>
      </c>
      <c r="L5" s="7">
        <f t="shared" si="3"/>
        <v>0.05456389452332657</v>
      </c>
      <c r="M5" s="6">
        <v>5199</v>
      </c>
      <c r="N5" s="7">
        <f t="shared" si="4"/>
        <v>0.1325254856703212</v>
      </c>
      <c r="O5" s="6">
        <v>5888</v>
      </c>
      <c r="P5" s="7">
        <f t="shared" si="4"/>
        <v>0.18308423913043478</v>
      </c>
      <c r="Q5" s="6">
        <v>6966</v>
      </c>
      <c r="R5" s="7">
        <f t="shared" si="5"/>
        <v>0.17212173413723802</v>
      </c>
      <c r="S5" s="6">
        <v>8165</v>
      </c>
      <c r="T5" s="7">
        <f t="shared" si="6"/>
        <v>-0.08560930802204532</v>
      </c>
      <c r="U5" s="6">
        <v>7466</v>
      </c>
      <c r="V5" s="7">
        <f t="shared" si="6"/>
        <v>0.0325475488882936</v>
      </c>
      <c r="W5" s="6">
        <v>7709</v>
      </c>
      <c r="X5" s="7">
        <f t="shared" si="7"/>
        <v>0.028538072382929044</v>
      </c>
      <c r="Y5" s="6">
        <v>7929</v>
      </c>
    </row>
    <row r="6" spans="1:25" ht="12" customHeight="1">
      <c r="A6" s="5" t="s">
        <v>5</v>
      </c>
      <c r="C6" s="6">
        <v>14344</v>
      </c>
      <c r="D6" s="8">
        <v>0</v>
      </c>
      <c r="E6" s="6">
        <v>37368</v>
      </c>
      <c r="F6" s="7">
        <f t="shared" si="0"/>
        <v>0.20458681224577177</v>
      </c>
      <c r="G6" s="6">
        <v>45013</v>
      </c>
      <c r="H6" s="7">
        <f t="shared" si="1"/>
        <v>0.1855019660986826</v>
      </c>
      <c r="I6" s="6">
        <v>53363</v>
      </c>
      <c r="J6" s="7">
        <f t="shared" si="2"/>
        <v>0.1547326799467796</v>
      </c>
      <c r="K6" s="6">
        <v>61620</v>
      </c>
      <c r="L6" s="7">
        <f t="shared" si="3"/>
        <v>0.11218760142810776</v>
      </c>
      <c r="M6" s="6">
        <v>68533</v>
      </c>
      <c r="N6" s="7">
        <f t="shared" si="4"/>
        <v>0.12024863934163103</v>
      </c>
      <c r="O6" s="6">
        <v>76774</v>
      </c>
      <c r="P6" s="7">
        <f t="shared" si="4"/>
        <v>0.08187667700002606</v>
      </c>
      <c r="Q6" s="6">
        <v>83060</v>
      </c>
      <c r="R6" s="7">
        <f t="shared" si="5"/>
        <v>0.09280038526366483</v>
      </c>
      <c r="S6" s="6">
        <v>90768</v>
      </c>
      <c r="T6" s="7">
        <f t="shared" si="6"/>
        <v>0.0702780715670721</v>
      </c>
      <c r="U6" s="6">
        <v>97147</v>
      </c>
      <c r="V6" s="7">
        <f t="shared" si="6"/>
        <v>0.07030582519274914</v>
      </c>
      <c r="W6" s="6">
        <v>103977</v>
      </c>
      <c r="X6" s="7">
        <f t="shared" si="7"/>
        <v>0.06409109706954423</v>
      </c>
      <c r="Y6" s="6">
        <v>110641</v>
      </c>
    </row>
    <row r="7" spans="1:25" ht="12" customHeight="1">
      <c r="A7" s="5" t="s">
        <v>6</v>
      </c>
      <c r="C7" s="6">
        <v>20463</v>
      </c>
      <c r="D7" s="8">
        <v>0.08</v>
      </c>
      <c r="E7" s="6">
        <v>47031</v>
      </c>
      <c r="F7" s="7">
        <f t="shared" si="0"/>
        <v>0.0921519848610491</v>
      </c>
      <c r="G7" s="6">
        <v>51365</v>
      </c>
      <c r="H7" s="7">
        <f t="shared" si="1"/>
        <v>0.07098218631363769</v>
      </c>
      <c r="I7" s="6">
        <v>55011</v>
      </c>
      <c r="J7" s="7">
        <f t="shared" si="2"/>
        <v>0.08241987966043154</v>
      </c>
      <c r="K7" s="6">
        <v>59545</v>
      </c>
      <c r="L7" s="7">
        <f t="shared" si="3"/>
        <v>0.0862708875640272</v>
      </c>
      <c r="M7" s="6">
        <v>64682</v>
      </c>
      <c r="N7" s="7">
        <f t="shared" si="4"/>
        <v>0.07941931294641477</v>
      </c>
      <c r="O7" s="6">
        <v>69819</v>
      </c>
      <c r="P7" s="7">
        <f t="shared" si="4"/>
        <v>0.09495982468955443</v>
      </c>
      <c r="Q7" s="6">
        <v>76449</v>
      </c>
      <c r="R7" s="7">
        <f t="shared" si="5"/>
        <v>0.07913772580413087</v>
      </c>
      <c r="S7" s="6">
        <v>82499</v>
      </c>
      <c r="T7" s="7">
        <f t="shared" si="6"/>
        <v>0.036170135395580554</v>
      </c>
      <c r="U7" s="6">
        <v>85483</v>
      </c>
      <c r="V7" s="7">
        <f t="shared" si="6"/>
        <v>0.05150731724436438</v>
      </c>
      <c r="W7" s="6">
        <v>89886</v>
      </c>
      <c r="X7" s="7">
        <f t="shared" si="7"/>
        <v>0.06345815811138553</v>
      </c>
      <c r="Y7" s="6">
        <v>95590</v>
      </c>
    </row>
    <row r="8" spans="1:25" ht="12" customHeight="1">
      <c r="A8" s="5" t="s">
        <v>7</v>
      </c>
      <c r="C8" s="6">
        <v>61806</v>
      </c>
      <c r="D8" s="8">
        <v>0.05</v>
      </c>
      <c r="E8" s="6">
        <v>131438</v>
      </c>
      <c r="F8" s="7">
        <f t="shared" si="0"/>
        <v>0.08098875515452153</v>
      </c>
      <c r="G8" s="6">
        <v>142083</v>
      </c>
      <c r="H8" s="7">
        <f t="shared" si="1"/>
        <v>0.055495731368284736</v>
      </c>
      <c r="I8" s="6">
        <v>149968</v>
      </c>
      <c r="J8" s="7">
        <f t="shared" si="2"/>
        <v>0.05067747786194388</v>
      </c>
      <c r="K8" s="6">
        <v>157568</v>
      </c>
      <c r="L8" s="7">
        <f t="shared" si="3"/>
        <v>0.060062956945572704</v>
      </c>
      <c r="M8" s="6">
        <v>167032</v>
      </c>
      <c r="N8" s="7">
        <f t="shared" si="4"/>
        <v>0.07273456583169692</v>
      </c>
      <c r="O8" s="6">
        <v>179181</v>
      </c>
      <c r="P8" s="7">
        <f t="shared" si="4"/>
        <v>0.07720126575920438</v>
      </c>
      <c r="Q8" s="6">
        <v>193014</v>
      </c>
      <c r="R8" s="7">
        <f t="shared" si="5"/>
        <v>0.03934947723999296</v>
      </c>
      <c r="S8" s="6">
        <v>200609</v>
      </c>
      <c r="T8" s="7">
        <f t="shared" si="6"/>
        <v>0.03876196980195305</v>
      </c>
      <c r="U8" s="6">
        <v>208385</v>
      </c>
      <c r="V8" s="7">
        <f t="shared" si="6"/>
        <v>0.055512632867048974</v>
      </c>
      <c r="W8" s="6">
        <v>219953</v>
      </c>
      <c r="X8" s="7">
        <f t="shared" si="7"/>
        <v>0.037253413229189875</v>
      </c>
      <c r="Y8" s="6">
        <v>228147</v>
      </c>
    </row>
    <row r="9" spans="1:25" ht="12" customHeight="1">
      <c r="A9" s="5" t="s">
        <v>8</v>
      </c>
      <c r="C9" s="9">
        <v>19687</v>
      </c>
      <c r="D9" s="10">
        <v>0.06</v>
      </c>
      <c r="E9" s="9">
        <v>45924</v>
      </c>
      <c r="F9" s="11">
        <f t="shared" si="0"/>
        <v>0.0991420607960979</v>
      </c>
      <c r="G9" s="9">
        <v>50477</v>
      </c>
      <c r="H9" s="11">
        <f t="shared" si="1"/>
        <v>0.023575093606989322</v>
      </c>
      <c r="I9" s="9">
        <v>51667</v>
      </c>
      <c r="J9" s="11">
        <f t="shared" si="2"/>
        <v>0.09392842626821762</v>
      </c>
      <c r="K9" s="9">
        <v>56520</v>
      </c>
      <c r="L9" s="11">
        <f t="shared" si="3"/>
        <v>0.0745930644019816</v>
      </c>
      <c r="M9" s="9">
        <v>60736</v>
      </c>
      <c r="N9" s="11">
        <f t="shared" si="4"/>
        <v>0.05033258693361433</v>
      </c>
      <c r="O9" s="9">
        <v>63793</v>
      </c>
      <c r="P9" s="11">
        <f t="shared" si="4"/>
        <v>0.0883639270766385</v>
      </c>
      <c r="Q9" s="9">
        <v>69430</v>
      </c>
      <c r="R9" s="11">
        <f t="shared" si="5"/>
        <v>0.07357050266455423</v>
      </c>
      <c r="S9" s="9">
        <v>74538</v>
      </c>
      <c r="T9" s="11">
        <f t="shared" si="6"/>
        <v>0.05202715393490569</v>
      </c>
      <c r="U9" s="9">
        <v>78416</v>
      </c>
      <c r="V9" s="11">
        <f t="shared" si="6"/>
        <v>0.07207712711691491</v>
      </c>
      <c r="W9" s="9">
        <v>84068</v>
      </c>
      <c r="X9" s="11">
        <f t="shared" si="7"/>
        <v>0.08958224294618643</v>
      </c>
      <c r="Y9" s="9">
        <v>91599</v>
      </c>
    </row>
    <row r="10" spans="3:25" ht="12" customHeight="1">
      <c r="C10" s="6">
        <v>120143</v>
      </c>
      <c r="D10" s="8">
        <v>0.05</v>
      </c>
      <c r="E10" s="6">
        <f>SUM(E4:E9)</f>
        <v>270147</v>
      </c>
      <c r="F10" s="7">
        <f t="shared" si="0"/>
        <v>0.10412108962897977</v>
      </c>
      <c r="G10" s="6">
        <v>298275</v>
      </c>
      <c r="H10" s="7">
        <f t="shared" si="1"/>
        <v>0.07260078786354873</v>
      </c>
      <c r="I10" s="6">
        <f>SUM(I4:I9)</f>
        <v>319930</v>
      </c>
      <c r="J10" s="7">
        <f t="shared" si="2"/>
        <v>0.08132091394992655</v>
      </c>
      <c r="K10" s="6">
        <v>345947</v>
      </c>
      <c r="L10" s="7">
        <f t="shared" si="3"/>
        <v>0.07964225733999716</v>
      </c>
      <c r="M10" s="6">
        <v>373499</v>
      </c>
      <c r="N10" s="7">
        <f t="shared" si="4"/>
        <v>0.08079271965922265</v>
      </c>
      <c r="O10" s="6">
        <v>403675</v>
      </c>
      <c r="P10" s="7">
        <f t="shared" si="4"/>
        <v>0.08222951631882083</v>
      </c>
      <c r="Q10" s="6">
        <v>436869</v>
      </c>
      <c r="R10" s="7">
        <f t="shared" si="5"/>
        <v>0.06369643989388123</v>
      </c>
      <c r="S10" s="6">
        <f>SUM(S4:S9)</f>
        <v>464696</v>
      </c>
      <c r="T10" s="7">
        <f t="shared" si="6"/>
        <v>0.044859434985452855</v>
      </c>
      <c r="U10" s="6">
        <f>SUM(U4:U9)</f>
        <v>485542</v>
      </c>
      <c r="V10" s="7">
        <f t="shared" si="6"/>
        <v>0.059490219177743636</v>
      </c>
      <c r="W10" s="6">
        <f>SUM(W4:W9)</f>
        <v>514427</v>
      </c>
      <c r="X10" s="7">
        <f t="shared" si="7"/>
        <v>0.05594962939348051</v>
      </c>
      <c r="Y10" s="6">
        <f>SUM(Y4:Y9)</f>
        <v>543209</v>
      </c>
    </row>
    <row r="11" spans="1:21" ht="12" customHeight="1">
      <c r="A11" s="1" t="s">
        <v>9</v>
      </c>
      <c r="M11" s="6"/>
      <c r="O11" s="6"/>
      <c r="Q11" s="6"/>
      <c r="S11" s="6"/>
      <c r="U11" s="6"/>
    </row>
    <row r="12" spans="1:25" ht="12" customHeight="1">
      <c r="A12" s="5" t="s">
        <v>10</v>
      </c>
      <c r="C12" s="6">
        <v>24290</v>
      </c>
      <c r="D12" s="8">
        <v>0.1</v>
      </c>
      <c r="E12" s="6">
        <v>56503</v>
      </c>
      <c r="F12" s="7">
        <f aca="true" t="shared" si="8" ref="F12:F25">(G12-E12)/E12</f>
        <v>0.1258163283365485</v>
      </c>
      <c r="G12" s="6">
        <v>63612</v>
      </c>
      <c r="H12" s="7">
        <f aca="true" t="shared" si="9" ref="H12:H25">(I12-G12)/G12</f>
        <v>0.09301704080991008</v>
      </c>
      <c r="I12" s="6">
        <v>69529</v>
      </c>
      <c r="J12" s="7">
        <f aca="true" t="shared" si="10" ref="J12:J25">(K12-I12)/I12</f>
        <v>0.05207898862345208</v>
      </c>
      <c r="K12" s="6">
        <v>73150</v>
      </c>
      <c r="L12" s="7">
        <f aca="true" t="shared" si="11" ref="L12:L19">(M12-K12)/K12</f>
        <v>0.08348598769651401</v>
      </c>
      <c r="M12" s="6">
        <v>79257</v>
      </c>
      <c r="N12" s="7">
        <f aca="true" t="shared" si="12" ref="N12:P25">(O12-M12)/M12</f>
        <v>0.12041838575772487</v>
      </c>
      <c r="O12" s="6">
        <v>88801</v>
      </c>
      <c r="P12" s="7">
        <f t="shared" si="12"/>
        <v>0.10413171022848841</v>
      </c>
      <c r="Q12" s="6">
        <v>98048</v>
      </c>
      <c r="R12" s="7">
        <f aca="true" t="shared" si="13" ref="R12:R25">(S12-Q12)/Q12</f>
        <v>0.0842138544386423</v>
      </c>
      <c r="S12" s="6">
        <v>106305</v>
      </c>
      <c r="T12" s="7">
        <f aca="true" t="shared" si="14" ref="T12:V25">(U12-S12)/S12</f>
        <v>0.08079582333850713</v>
      </c>
      <c r="U12" s="6">
        <v>114894</v>
      </c>
      <c r="V12" s="7">
        <f t="shared" si="14"/>
        <v>0.09795985865232301</v>
      </c>
      <c r="W12" s="12">
        <v>126149</v>
      </c>
      <c r="X12" s="7">
        <f aca="true" t="shared" si="15" ref="X12:X25">(Y12-W12)/W12</f>
        <v>0.09466583167524119</v>
      </c>
      <c r="Y12" s="12">
        <v>138091</v>
      </c>
    </row>
    <row r="13" spans="1:25" ht="12" customHeight="1">
      <c r="A13" s="5" t="s">
        <v>11</v>
      </c>
      <c r="C13" s="6">
        <v>7009</v>
      </c>
      <c r="D13" s="8">
        <v>0.17</v>
      </c>
      <c r="E13" s="6">
        <v>16352</v>
      </c>
      <c r="F13" s="7">
        <f t="shared" si="8"/>
        <v>0.09552348336594912</v>
      </c>
      <c r="G13" s="6">
        <v>17914</v>
      </c>
      <c r="H13" s="7">
        <f t="shared" si="9"/>
        <v>0.14831974991626662</v>
      </c>
      <c r="I13" s="6">
        <v>20571</v>
      </c>
      <c r="J13" s="7">
        <f t="shared" si="10"/>
        <v>0.13392640124447036</v>
      </c>
      <c r="K13" s="6">
        <v>23326</v>
      </c>
      <c r="L13" s="7">
        <f t="shared" si="11"/>
        <v>0.23557403755466003</v>
      </c>
      <c r="M13" s="6">
        <v>28821</v>
      </c>
      <c r="N13" s="7">
        <f t="shared" si="12"/>
        <v>0.03421116546962284</v>
      </c>
      <c r="O13" s="6">
        <v>29807</v>
      </c>
      <c r="P13" s="7">
        <f t="shared" si="12"/>
        <v>0.1168852954004093</v>
      </c>
      <c r="Q13" s="6">
        <v>33291</v>
      </c>
      <c r="R13" s="7">
        <f t="shared" si="13"/>
        <v>0.10861794478988315</v>
      </c>
      <c r="S13" s="6">
        <v>36907</v>
      </c>
      <c r="T13" s="7">
        <f t="shared" si="14"/>
        <v>0.16235402498171078</v>
      </c>
      <c r="U13" s="6">
        <v>42899</v>
      </c>
      <c r="V13" s="7">
        <f t="shared" si="14"/>
        <v>0.26767523718501596</v>
      </c>
      <c r="W13" s="12">
        <v>54382</v>
      </c>
      <c r="X13" s="7">
        <f t="shared" si="15"/>
        <v>0.11272112095914089</v>
      </c>
      <c r="Y13" s="12">
        <v>60512</v>
      </c>
    </row>
    <row r="14" spans="1:25" ht="12" customHeight="1">
      <c r="A14" s="5" t="s">
        <v>12</v>
      </c>
      <c r="C14" s="6">
        <v>2023</v>
      </c>
      <c r="D14" s="8">
        <v>0.13</v>
      </c>
      <c r="E14" s="6">
        <v>5995</v>
      </c>
      <c r="F14" s="7">
        <f t="shared" si="8"/>
        <v>0.0950792326939116</v>
      </c>
      <c r="G14" s="6">
        <v>6565</v>
      </c>
      <c r="H14" s="7">
        <f t="shared" si="9"/>
        <v>0.1760853008377761</v>
      </c>
      <c r="I14" s="6">
        <v>7721</v>
      </c>
      <c r="J14" s="7">
        <f t="shared" si="10"/>
        <v>0.06100246082113716</v>
      </c>
      <c r="K14" s="6">
        <v>8192</v>
      </c>
      <c r="L14" s="7">
        <f t="shared" si="11"/>
        <v>0.096923828125</v>
      </c>
      <c r="M14" s="6">
        <v>8986</v>
      </c>
      <c r="N14" s="7">
        <f t="shared" si="12"/>
        <v>0.09425773425328289</v>
      </c>
      <c r="O14" s="6">
        <v>9833</v>
      </c>
      <c r="P14" s="7">
        <f t="shared" si="12"/>
        <v>0.09590155598494864</v>
      </c>
      <c r="Q14" s="6">
        <v>10776</v>
      </c>
      <c r="R14" s="7">
        <f t="shared" si="13"/>
        <v>0.0937268002969562</v>
      </c>
      <c r="S14" s="6">
        <v>11786</v>
      </c>
      <c r="T14" s="7">
        <f t="shared" si="14"/>
        <v>0.06159850670286781</v>
      </c>
      <c r="U14" s="6">
        <v>12512</v>
      </c>
      <c r="V14" s="7">
        <f t="shared" si="14"/>
        <v>0.12116368286445013</v>
      </c>
      <c r="W14" s="12">
        <v>14028</v>
      </c>
      <c r="X14" s="7">
        <f t="shared" si="15"/>
        <v>0.06187624750499002</v>
      </c>
      <c r="Y14" s="12">
        <v>14896</v>
      </c>
    </row>
    <row r="15" spans="1:25" ht="12" customHeight="1">
      <c r="A15" s="5" t="s">
        <v>13</v>
      </c>
      <c r="C15" s="6">
        <v>2219</v>
      </c>
      <c r="D15" s="8">
        <v>-0.03</v>
      </c>
      <c r="E15" s="6">
        <v>5204</v>
      </c>
      <c r="F15" s="7">
        <f t="shared" si="8"/>
        <v>0.09396617986164489</v>
      </c>
      <c r="G15" s="6">
        <v>5693</v>
      </c>
      <c r="H15" s="7">
        <f t="shared" si="9"/>
        <v>0.1122431055682417</v>
      </c>
      <c r="I15" s="6">
        <v>6332</v>
      </c>
      <c r="J15" s="7">
        <f t="shared" si="10"/>
        <v>0.08243840808591282</v>
      </c>
      <c r="K15" s="6">
        <v>6854</v>
      </c>
      <c r="L15" s="7">
        <f t="shared" si="11"/>
        <v>0.161219725707616</v>
      </c>
      <c r="M15" s="6">
        <v>7959</v>
      </c>
      <c r="N15" s="7">
        <f t="shared" si="12"/>
        <v>0.11094358587762282</v>
      </c>
      <c r="O15" s="6">
        <v>8842</v>
      </c>
      <c r="P15" s="7">
        <f t="shared" si="12"/>
        <v>0.1302872653245872</v>
      </c>
      <c r="Q15" s="6">
        <v>9994</v>
      </c>
      <c r="R15" s="7">
        <f t="shared" si="13"/>
        <v>0.17620572343406044</v>
      </c>
      <c r="S15" s="6">
        <v>11755</v>
      </c>
      <c r="T15" s="7">
        <f t="shared" si="14"/>
        <v>0.04219481071884305</v>
      </c>
      <c r="U15" s="6">
        <v>12251</v>
      </c>
      <c r="V15" s="7">
        <f t="shared" si="14"/>
        <v>0.025712186760264467</v>
      </c>
      <c r="W15" s="12">
        <v>12566</v>
      </c>
      <c r="X15" s="7">
        <f t="shared" si="15"/>
        <v>0.13616106955276142</v>
      </c>
      <c r="Y15" s="12">
        <v>14277</v>
      </c>
    </row>
    <row r="16" spans="1:25" ht="12" customHeight="1">
      <c r="A16" s="5" t="s">
        <v>14</v>
      </c>
      <c r="C16" s="6">
        <v>15325</v>
      </c>
      <c r="D16" s="8">
        <v>0.06</v>
      </c>
      <c r="E16" s="6">
        <v>36335</v>
      </c>
      <c r="F16" s="7">
        <f t="shared" si="8"/>
        <v>0.09084904362185221</v>
      </c>
      <c r="G16" s="6">
        <v>39636</v>
      </c>
      <c r="H16" s="7">
        <f t="shared" si="9"/>
        <v>0.07457866585931981</v>
      </c>
      <c r="I16" s="6">
        <v>42592</v>
      </c>
      <c r="J16" s="7">
        <f t="shared" si="10"/>
        <v>0.04836589030803907</v>
      </c>
      <c r="K16" s="6">
        <v>44652</v>
      </c>
      <c r="L16" s="7">
        <f t="shared" si="11"/>
        <v>0.08196721311475409</v>
      </c>
      <c r="M16" s="6">
        <v>48312</v>
      </c>
      <c r="N16" s="7">
        <f t="shared" si="12"/>
        <v>0.07209388971684054</v>
      </c>
      <c r="O16" s="6">
        <v>51795</v>
      </c>
      <c r="P16" s="7">
        <f t="shared" si="12"/>
        <v>0.11605367313447244</v>
      </c>
      <c r="Q16" s="6">
        <v>57806</v>
      </c>
      <c r="R16" s="7">
        <f t="shared" si="13"/>
        <v>0.09943604470124208</v>
      </c>
      <c r="S16" s="6">
        <v>63554</v>
      </c>
      <c r="T16" s="7">
        <f t="shared" si="14"/>
        <v>0.05623564213110111</v>
      </c>
      <c r="U16" s="6">
        <v>67128</v>
      </c>
      <c r="V16" s="7">
        <f t="shared" si="14"/>
        <v>0.08568704564414253</v>
      </c>
      <c r="W16" s="12">
        <v>72880</v>
      </c>
      <c r="X16" s="7">
        <f t="shared" si="15"/>
        <v>0.07956915477497256</v>
      </c>
      <c r="Y16" s="12">
        <v>78679</v>
      </c>
    </row>
    <row r="17" spans="1:25" ht="12" customHeight="1">
      <c r="A17" s="5" t="s">
        <v>15</v>
      </c>
      <c r="C17" s="6">
        <v>4306</v>
      </c>
      <c r="D17" s="8">
        <v>0.13</v>
      </c>
      <c r="E17" s="6">
        <v>23015</v>
      </c>
      <c r="F17" s="7">
        <f t="shared" si="8"/>
        <v>0.06791223115359549</v>
      </c>
      <c r="G17" s="6">
        <v>24578</v>
      </c>
      <c r="H17" s="7">
        <f t="shared" si="9"/>
        <v>0.031125396696232405</v>
      </c>
      <c r="I17" s="6">
        <v>25343</v>
      </c>
      <c r="J17" s="7">
        <f t="shared" si="10"/>
        <v>0.0656591563745413</v>
      </c>
      <c r="K17" s="6">
        <v>27007</v>
      </c>
      <c r="L17" s="7">
        <f t="shared" si="11"/>
        <v>0.09156885251971711</v>
      </c>
      <c r="M17" s="6">
        <v>29480</v>
      </c>
      <c r="N17" s="7">
        <f t="shared" si="12"/>
        <v>0.21509497964721846</v>
      </c>
      <c r="O17" s="6">
        <v>35821</v>
      </c>
      <c r="P17" s="7">
        <f t="shared" si="12"/>
        <v>0.16588034951564726</v>
      </c>
      <c r="Q17" s="6">
        <v>41763</v>
      </c>
      <c r="R17" s="7">
        <f t="shared" si="13"/>
        <v>0.060292603500706365</v>
      </c>
      <c r="S17" s="6">
        <v>44281</v>
      </c>
      <c r="T17" s="7">
        <f t="shared" si="14"/>
        <v>0.11779318443576252</v>
      </c>
      <c r="U17" s="6">
        <v>49497</v>
      </c>
      <c r="V17" s="7">
        <f t="shared" si="14"/>
        <v>0.07560054144695638</v>
      </c>
      <c r="W17" s="12">
        <v>53239</v>
      </c>
      <c r="X17" s="7">
        <f t="shared" si="15"/>
        <v>0.06955427412235392</v>
      </c>
      <c r="Y17" s="12">
        <v>56942</v>
      </c>
    </row>
    <row r="18" spans="1:25" ht="12" customHeight="1">
      <c r="A18" s="5" t="s">
        <v>16</v>
      </c>
      <c r="C18" s="6">
        <v>4170</v>
      </c>
      <c r="D18" s="8">
        <v>0.1</v>
      </c>
      <c r="E18" s="6">
        <v>11757</v>
      </c>
      <c r="F18" s="7">
        <f t="shared" si="8"/>
        <v>0.16509313600408268</v>
      </c>
      <c r="G18" s="6">
        <v>13698</v>
      </c>
      <c r="H18" s="7">
        <f t="shared" si="9"/>
        <v>0.10388377865381808</v>
      </c>
      <c r="I18" s="6">
        <v>15121</v>
      </c>
      <c r="J18" s="7">
        <f t="shared" si="10"/>
        <v>0.07592090470206997</v>
      </c>
      <c r="K18" s="6">
        <v>16269</v>
      </c>
      <c r="L18" s="7">
        <f t="shared" si="11"/>
        <v>0.13141557563464257</v>
      </c>
      <c r="M18" s="6">
        <v>18407</v>
      </c>
      <c r="N18" s="7">
        <f t="shared" si="12"/>
        <v>0.04775357201064812</v>
      </c>
      <c r="O18" s="6">
        <v>19286</v>
      </c>
      <c r="P18" s="7">
        <f t="shared" si="12"/>
        <v>0.08068028621798196</v>
      </c>
      <c r="Q18" s="6">
        <v>20842</v>
      </c>
      <c r="R18" s="7">
        <f t="shared" si="13"/>
        <v>0.1542078495345936</v>
      </c>
      <c r="S18" s="6">
        <v>24056</v>
      </c>
      <c r="T18" s="7">
        <f t="shared" si="14"/>
        <v>0.09556867309610907</v>
      </c>
      <c r="U18" s="6">
        <v>26355</v>
      </c>
      <c r="V18" s="7">
        <f t="shared" si="14"/>
        <v>0.09261999620565357</v>
      </c>
      <c r="W18" s="12">
        <v>28796</v>
      </c>
      <c r="X18" s="7">
        <f t="shared" si="15"/>
        <v>0.01930823725517433</v>
      </c>
      <c r="Y18" s="12">
        <v>29352</v>
      </c>
    </row>
    <row r="19" spans="1:25" ht="12" customHeight="1">
      <c r="A19" s="5" t="s">
        <v>17</v>
      </c>
      <c r="C19" s="6">
        <v>1599</v>
      </c>
      <c r="D19" s="8">
        <v>0.09</v>
      </c>
      <c r="E19" s="6">
        <v>2545</v>
      </c>
      <c r="F19" s="7">
        <f t="shared" si="8"/>
        <v>0.12534381139489195</v>
      </c>
      <c r="G19" s="6">
        <v>2864</v>
      </c>
      <c r="H19" s="7">
        <f t="shared" si="9"/>
        <v>-0.07262569832402235</v>
      </c>
      <c r="I19" s="6">
        <v>2656</v>
      </c>
      <c r="J19" s="7">
        <f t="shared" si="10"/>
        <v>0.2311746987951807</v>
      </c>
      <c r="K19" s="6">
        <v>3270</v>
      </c>
      <c r="L19" s="7">
        <f t="shared" si="11"/>
        <v>0.19877675840978593</v>
      </c>
      <c r="M19" s="6">
        <v>3920</v>
      </c>
      <c r="N19" s="7">
        <f t="shared" si="12"/>
        <v>0.2165816326530612</v>
      </c>
      <c r="O19" s="6">
        <v>4769</v>
      </c>
      <c r="P19" s="7">
        <f t="shared" si="12"/>
        <v>0.2249947578108618</v>
      </c>
      <c r="Q19" s="6">
        <v>5842</v>
      </c>
      <c r="R19" s="7">
        <f t="shared" si="13"/>
        <v>0.18675111263266006</v>
      </c>
      <c r="S19" s="6">
        <v>6933</v>
      </c>
      <c r="T19" s="7">
        <f t="shared" si="14"/>
        <v>0.09245636809461993</v>
      </c>
      <c r="U19" s="6">
        <v>7574</v>
      </c>
      <c r="V19" s="7">
        <f t="shared" si="14"/>
        <v>0.05109585423818326</v>
      </c>
      <c r="W19" s="12">
        <v>7961</v>
      </c>
      <c r="X19" s="7">
        <f t="shared" si="15"/>
        <v>0.09760080391910564</v>
      </c>
      <c r="Y19" s="12">
        <v>8738</v>
      </c>
    </row>
    <row r="20" spans="1:25" ht="12" customHeight="1">
      <c r="A20" s="5" t="s">
        <v>18</v>
      </c>
      <c r="C20" s="5">
        <v>321</v>
      </c>
      <c r="D20" s="8">
        <v>-0.04</v>
      </c>
      <c r="E20" s="6">
        <v>1093</v>
      </c>
      <c r="F20" s="7">
        <f t="shared" si="8"/>
        <v>0.19121683440073192</v>
      </c>
      <c r="G20" s="6">
        <v>1302</v>
      </c>
      <c r="H20" s="7">
        <f t="shared" si="9"/>
        <v>-0.008448540706605223</v>
      </c>
      <c r="I20" s="6">
        <v>1291</v>
      </c>
      <c r="J20" s="7">
        <f t="shared" si="10"/>
        <v>-0.009295120061967466</v>
      </c>
      <c r="K20" s="6">
        <v>1279</v>
      </c>
      <c r="L20" s="7">
        <f aca="true" t="shared" si="16" ref="L20:L25">(M20-K20)/K20</f>
        <v>0.11180609851446442</v>
      </c>
      <c r="M20" s="6">
        <v>1422</v>
      </c>
      <c r="N20" s="7">
        <f t="shared" si="12"/>
        <v>0.0829817158931083</v>
      </c>
      <c r="O20" s="6">
        <v>1540</v>
      </c>
      <c r="P20" s="7">
        <f t="shared" si="12"/>
        <v>0.11428571428571428</v>
      </c>
      <c r="Q20" s="6">
        <v>1716</v>
      </c>
      <c r="R20" s="7">
        <f t="shared" si="13"/>
        <v>-0.027972027972027972</v>
      </c>
      <c r="S20" s="6">
        <v>1668</v>
      </c>
      <c r="T20" s="7">
        <f t="shared" si="14"/>
        <v>-0.07913669064748201</v>
      </c>
      <c r="U20" s="6">
        <v>1536</v>
      </c>
      <c r="V20" s="7">
        <f t="shared" si="14"/>
        <v>0.07096354166666667</v>
      </c>
      <c r="W20" s="12">
        <v>1645</v>
      </c>
      <c r="X20" s="7">
        <f t="shared" si="15"/>
        <v>0.10820668693009118</v>
      </c>
      <c r="Y20" s="12">
        <v>1823</v>
      </c>
    </row>
    <row r="21" spans="1:25" ht="12" customHeight="1">
      <c r="A21" s="5" t="s">
        <v>19</v>
      </c>
      <c r="C21" s="6">
        <v>17065</v>
      </c>
      <c r="D21" s="8">
        <v>0.12</v>
      </c>
      <c r="E21" s="6">
        <v>39558</v>
      </c>
      <c r="F21" s="7">
        <f t="shared" si="8"/>
        <v>0.12098690530360483</v>
      </c>
      <c r="G21" s="6">
        <v>44344</v>
      </c>
      <c r="H21" s="7">
        <f t="shared" si="9"/>
        <v>0.08752029586866318</v>
      </c>
      <c r="I21" s="6">
        <v>48225</v>
      </c>
      <c r="J21" s="7">
        <f t="shared" si="10"/>
        <v>0.07991705546915501</v>
      </c>
      <c r="K21" s="6">
        <v>52079</v>
      </c>
      <c r="L21" s="7">
        <f t="shared" si="16"/>
        <v>0.06956738800668216</v>
      </c>
      <c r="M21" s="6">
        <v>55702</v>
      </c>
      <c r="N21" s="7">
        <f t="shared" si="12"/>
        <v>0.08209759075078094</v>
      </c>
      <c r="O21" s="6">
        <v>60275</v>
      </c>
      <c r="P21" s="7">
        <f t="shared" si="12"/>
        <v>0.09883036084612194</v>
      </c>
      <c r="Q21" s="6">
        <v>66232</v>
      </c>
      <c r="R21" s="7">
        <f t="shared" si="13"/>
        <v>0.04511414422031646</v>
      </c>
      <c r="S21" s="6">
        <v>69220</v>
      </c>
      <c r="T21" s="7">
        <f t="shared" si="14"/>
        <v>0.05928922276798613</v>
      </c>
      <c r="U21" s="6">
        <v>73324</v>
      </c>
      <c r="V21" s="7">
        <f t="shared" si="14"/>
        <v>0.08823850308221046</v>
      </c>
      <c r="W21" s="12">
        <v>79794</v>
      </c>
      <c r="X21" s="7">
        <f t="shared" si="15"/>
        <v>0.072511717673008</v>
      </c>
      <c r="Y21" s="12">
        <v>85580</v>
      </c>
    </row>
    <row r="22" spans="1:25" ht="12" customHeight="1">
      <c r="A22" s="5" t="s">
        <v>20</v>
      </c>
      <c r="C22" s="5">
        <v>343</v>
      </c>
      <c r="D22" s="8">
        <v>-0.01</v>
      </c>
      <c r="E22" s="6">
        <v>2102</v>
      </c>
      <c r="F22" s="7">
        <f t="shared" si="8"/>
        <v>0.09514747859181731</v>
      </c>
      <c r="G22" s="6">
        <v>2302</v>
      </c>
      <c r="H22" s="7">
        <f t="shared" si="9"/>
        <v>0.10295395308427455</v>
      </c>
      <c r="I22" s="6">
        <v>2539</v>
      </c>
      <c r="J22" s="7">
        <f t="shared" si="10"/>
        <v>0.16699487987396613</v>
      </c>
      <c r="K22" s="6">
        <v>2963</v>
      </c>
      <c r="L22" s="7">
        <f t="shared" si="16"/>
        <v>0.041174485318933515</v>
      </c>
      <c r="M22" s="6">
        <v>3085</v>
      </c>
      <c r="N22" s="7">
        <f t="shared" si="12"/>
        <v>0.00226904376012966</v>
      </c>
      <c r="O22" s="6">
        <v>3092</v>
      </c>
      <c r="P22" s="7">
        <f t="shared" si="12"/>
        <v>0.03848641655886158</v>
      </c>
      <c r="Q22" s="6">
        <v>3211</v>
      </c>
      <c r="R22" s="7">
        <f t="shared" si="13"/>
        <v>0.06446589847399564</v>
      </c>
      <c r="S22" s="6">
        <v>3418</v>
      </c>
      <c r="T22" s="7">
        <f t="shared" si="14"/>
        <v>0.08308952603861908</v>
      </c>
      <c r="U22" s="6">
        <v>3702</v>
      </c>
      <c r="V22" s="7">
        <f t="shared" si="14"/>
        <v>0.05348460291734198</v>
      </c>
      <c r="W22" s="12">
        <v>3900</v>
      </c>
      <c r="X22" s="7">
        <f t="shared" si="15"/>
        <v>0.07871794871794872</v>
      </c>
      <c r="Y22" s="12">
        <v>4207</v>
      </c>
    </row>
    <row r="23" spans="1:25" ht="12" customHeight="1">
      <c r="A23" s="5" t="s">
        <v>21</v>
      </c>
      <c r="C23" s="6">
        <v>2346</v>
      </c>
      <c r="D23" s="8">
        <v>0.1</v>
      </c>
      <c r="E23" s="6">
        <v>3784</v>
      </c>
      <c r="F23" s="7">
        <f t="shared" si="8"/>
        <v>0.10570824524312897</v>
      </c>
      <c r="G23" s="6">
        <v>4184</v>
      </c>
      <c r="H23" s="7">
        <f t="shared" si="9"/>
        <v>0.14507648183556404</v>
      </c>
      <c r="I23" s="6">
        <v>4791</v>
      </c>
      <c r="J23" s="7">
        <f t="shared" si="10"/>
        <v>-0.008557712377374243</v>
      </c>
      <c r="K23" s="6">
        <v>4750</v>
      </c>
      <c r="L23" s="7">
        <f t="shared" si="16"/>
        <v>0.018947368421052633</v>
      </c>
      <c r="M23" s="6">
        <v>4840</v>
      </c>
      <c r="N23" s="7">
        <f t="shared" si="12"/>
        <v>0.16136363636363638</v>
      </c>
      <c r="O23" s="6">
        <v>5621</v>
      </c>
      <c r="P23" s="7">
        <f t="shared" si="12"/>
        <v>0.09624621953389077</v>
      </c>
      <c r="Q23" s="6">
        <v>6162</v>
      </c>
      <c r="R23" s="7">
        <f t="shared" si="13"/>
        <v>0.2622525154170724</v>
      </c>
      <c r="S23" s="6">
        <v>7778</v>
      </c>
      <c r="T23" s="7">
        <f t="shared" si="14"/>
        <v>0.11043970172280793</v>
      </c>
      <c r="U23" s="6">
        <v>8637</v>
      </c>
      <c r="V23" s="7">
        <f t="shared" si="14"/>
        <v>0.009030913511635985</v>
      </c>
      <c r="W23" s="12">
        <v>8715</v>
      </c>
      <c r="X23" s="7">
        <f t="shared" si="15"/>
        <v>0.12839931153184164</v>
      </c>
      <c r="Y23" s="12">
        <v>9834</v>
      </c>
    </row>
    <row r="24" spans="1:25" ht="12" customHeight="1">
      <c r="A24" s="5" t="s">
        <v>22</v>
      </c>
      <c r="C24" s="9">
        <v>4909</v>
      </c>
      <c r="D24" s="10">
        <v>0.23</v>
      </c>
      <c r="E24" s="9">
        <v>23729</v>
      </c>
      <c r="F24" s="11">
        <f t="shared" si="8"/>
        <v>0.08664503350330818</v>
      </c>
      <c r="G24" s="9">
        <v>25785</v>
      </c>
      <c r="H24" s="11">
        <f t="shared" si="9"/>
        <v>0.10238510762070971</v>
      </c>
      <c r="I24" s="9">
        <v>28425</v>
      </c>
      <c r="J24" s="11">
        <f t="shared" si="10"/>
        <v>0.10480211081794195</v>
      </c>
      <c r="K24" s="9">
        <v>31404</v>
      </c>
      <c r="L24" s="11">
        <f t="shared" si="16"/>
        <v>0.06750732390778245</v>
      </c>
      <c r="M24" s="9">
        <v>33524</v>
      </c>
      <c r="N24" s="11">
        <f t="shared" si="12"/>
        <v>0.09897386946665075</v>
      </c>
      <c r="O24" s="9">
        <v>36842</v>
      </c>
      <c r="P24" s="11">
        <f t="shared" si="12"/>
        <v>0.08058737310678031</v>
      </c>
      <c r="Q24" s="9">
        <v>39811</v>
      </c>
      <c r="R24" s="11">
        <f t="shared" si="13"/>
        <v>0.06628821180075858</v>
      </c>
      <c r="S24" s="9">
        <v>42450</v>
      </c>
      <c r="T24" s="11">
        <f t="shared" si="14"/>
        <v>0.03250883392226148</v>
      </c>
      <c r="U24" s="9">
        <v>43830</v>
      </c>
      <c r="V24" s="11">
        <f t="shared" si="14"/>
        <v>0.08491900524754734</v>
      </c>
      <c r="W24" s="9">
        <v>47552</v>
      </c>
      <c r="X24" s="11">
        <f t="shared" si="15"/>
        <v>0.08273048452220727</v>
      </c>
      <c r="Y24" s="9">
        <v>51486</v>
      </c>
    </row>
    <row r="25" spans="3:25" ht="12" customHeight="1">
      <c r="C25" s="6">
        <v>85925</v>
      </c>
      <c r="D25" s="8">
        <v>0.11</v>
      </c>
      <c r="E25" s="6">
        <f>SUM(E12:E24)</f>
        <v>227972</v>
      </c>
      <c r="F25" s="7">
        <f t="shared" si="8"/>
        <v>0.10749127085782464</v>
      </c>
      <c r="G25" s="6">
        <v>252477</v>
      </c>
      <c r="H25" s="7">
        <f t="shared" si="9"/>
        <v>0.08974678881640703</v>
      </c>
      <c r="I25" s="6">
        <f>SUM(I12:I24)</f>
        <v>275136</v>
      </c>
      <c r="J25" s="7">
        <f t="shared" si="10"/>
        <v>0.07290576296813213</v>
      </c>
      <c r="K25" s="6">
        <v>295195</v>
      </c>
      <c r="L25" s="7">
        <f t="shared" si="16"/>
        <v>0.09661410254238724</v>
      </c>
      <c r="M25" s="6">
        <v>323715</v>
      </c>
      <c r="N25" s="7">
        <f t="shared" si="12"/>
        <v>0.10073367004927174</v>
      </c>
      <c r="O25" s="6">
        <v>356324</v>
      </c>
      <c r="P25" s="7">
        <f t="shared" si="12"/>
        <v>0.10992804301702945</v>
      </c>
      <c r="Q25" s="6">
        <v>395494</v>
      </c>
      <c r="R25" s="7">
        <f t="shared" si="13"/>
        <v>0.08752850864994159</v>
      </c>
      <c r="S25" s="6">
        <f>SUM(S12:S24)</f>
        <v>430111</v>
      </c>
      <c r="T25" s="7">
        <f t="shared" si="14"/>
        <v>0.0791144611507262</v>
      </c>
      <c r="U25" s="6">
        <f>SUM(U12:U24)</f>
        <v>464139</v>
      </c>
      <c r="V25" s="7">
        <f t="shared" si="14"/>
        <v>0.1022710868942278</v>
      </c>
      <c r="W25" s="6">
        <f>SUM(W12:W24)</f>
        <v>511607</v>
      </c>
      <c r="X25" s="7">
        <f t="shared" si="15"/>
        <v>0.08367751027644266</v>
      </c>
      <c r="Y25" s="6">
        <f>SUM(Y12:Y24)</f>
        <v>554417</v>
      </c>
    </row>
    <row r="26" spans="1:21" ht="12" customHeight="1">
      <c r="A26" s="1" t="s">
        <v>23</v>
      </c>
      <c r="F26" s="5"/>
      <c r="G26" s="5"/>
      <c r="M26" s="6"/>
      <c r="O26" s="6"/>
      <c r="Q26" s="6"/>
      <c r="S26" s="6"/>
      <c r="U26" s="6"/>
    </row>
    <row r="27" spans="1:25" ht="12" customHeight="1">
      <c r="A27" s="5" t="s">
        <v>24</v>
      </c>
      <c r="C27" s="6">
        <v>9158</v>
      </c>
      <c r="D27" s="8">
        <v>0.05</v>
      </c>
      <c r="E27" s="6">
        <v>23356</v>
      </c>
      <c r="F27" s="7">
        <f aca="true" t="shared" si="17" ref="F27:F33">(G27-E27)/E27</f>
        <v>0.10078780613118685</v>
      </c>
      <c r="G27" s="6">
        <v>25710</v>
      </c>
      <c r="H27" s="7">
        <f aca="true" t="shared" si="18" ref="H27:H33">(I27-G27)/G27</f>
        <v>0.0721898094126799</v>
      </c>
      <c r="I27" s="6">
        <v>27566</v>
      </c>
      <c r="J27" s="7">
        <f aca="true" t="shared" si="19" ref="J27:J33">(K27-I27)/I27</f>
        <v>0.07501995211492418</v>
      </c>
      <c r="K27" s="6">
        <v>29634</v>
      </c>
      <c r="L27" s="7">
        <f aca="true" t="shared" si="20" ref="L27:L33">(M27-K27)/K27</f>
        <v>0.0926638320847675</v>
      </c>
      <c r="M27" s="6">
        <v>32380</v>
      </c>
      <c r="N27" s="7">
        <f aca="true" t="shared" si="21" ref="N27:P33">(O27-M27)/M27</f>
        <v>0.0618591723285979</v>
      </c>
      <c r="O27" s="6">
        <v>34383</v>
      </c>
      <c r="P27" s="7">
        <f t="shared" si="21"/>
        <v>0.08524561556583195</v>
      </c>
      <c r="Q27" s="6">
        <v>37314</v>
      </c>
      <c r="R27" s="7">
        <f aca="true" t="shared" si="22" ref="R27:R33">(S27-Q27)/Q27</f>
        <v>0.0433617409015383</v>
      </c>
      <c r="S27" s="6">
        <v>38932</v>
      </c>
      <c r="T27" s="7">
        <f aca="true" t="shared" si="23" ref="T27:V33">(U27-S27)/S27</f>
        <v>0.06650056508784548</v>
      </c>
      <c r="U27" s="6">
        <v>41521</v>
      </c>
      <c r="V27" s="7">
        <f t="shared" si="23"/>
        <v>0.11230461694082512</v>
      </c>
      <c r="W27" s="6">
        <v>46184</v>
      </c>
      <c r="X27" s="7">
        <f aca="true" t="shared" si="24" ref="X27:X33">(Y27-W27)/W27</f>
        <v>0.07413822968993591</v>
      </c>
      <c r="Y27" s="6">
        <v>49608</v>
      </c>
    </row>
    <row r="28" spans="1:25" ht="12" customHeight="1">
      <c r="A28" s="5" t="s">
        <v>25</v>
      </c>
      <c r="C28" s="6">
        <v>1900</v>
      </c>
      <c r="D28" s="8">
        <v>0.1</v>
      </c>
      <c r="E28" s="6">
        <v>5466</v>
      </c>
      <c r="F28" s="7">
        <f t="shared" si="17"/>
        <v>0.10684229784120014</v>
      </c>
      <c r="G28" s="6">
        <v>6050</v>
      </c>
      <c r="H28" s="7">
        <f t="shared" si="18"/>
        <v>0.11322314049586776</v>
      </c>
      <c r="I28" s="6">
        <v>6735</v>
      </c>
      <c r="J28" s="7">
        <f t="shared" si="19"/>
        <v>0.09992576095025983</v>
      </c>
      <c r="K28" s="6">
        <v>7408</v>
      </c>
      <c r="L28" s="7">
        <f t="shared" si="20"/>
        <v>0.09516738660907127</v>
      </c>
      <c r="M28" s="6">
        <v>8113</v>
      </c>
      <c r="N28" s="7">
        <f t="shared" si="21"/>
        <v>0.07407863922100333</v>
      </c>
      <c r="O28" s="6">
        <v>8714</v>
      </c>
      <c r="P28" s="7">
        <f t="shared" si="21"/>
        <v>0.16054624741794812</v>
      </c>
      <c r="Q28" s="6">
        <v>10113</v>
      </c>
      <c r="R28" s="7">
        <f t="shared" si="22"/>
        <v>0.15663008009492732</v>
      </c>
      <c r="S28" s="6">
        <v>11697</v>
      </c>
      <c r="T28" s="7">
        <f t="shared" si="23"/>
        <v>0.06719671710695051</v>
      </c>
      <c r="U28" s="6">
        <v>12483</v>
      </c>
      <c r="V28" s="7">
        <f t="shared" si="23"/>
        <v>0.019306256508852038</v>
      </c>
      <c r="W28" s="6">
        <v>12724</v>
      </c>
      <c r="X28" s="7">
        <f t="shared" si="24"/>
        <v>0.004479723357434769</v>
      </c>
      <c r="Y28" s="6">
        <v>12781</v>
      </c>
    </row>
    <row r="29" spans="1:25" ht="12" customHeight="1">
      <c r="A29" s="5" t="s">
        <v>26</v>
      </c>
      <c r="C29" s="6">
        <v>16706</v>
      </c>
      <c r="D29" s="8">
        <v>0.07</v>
      </c>
      <c r="E29" s="6">
        <v>38790</v>
      </c>
      <c r="F29" s="7">
        <f t="shared" si="17"/>
        <v>0.08094869811807166</v>
      </c>
      <c r="G29" s="6">
        <v>41930</v>
      </c>
      <c r="H29" s="7">
        <f t="shared" si="18"/>
        <v>0.09284521822084427</v>
      </c>
      <c r="I29" s="6">
        <v>45823</v>
      </c>
      <c r="J29" s="7">
        <f t="shared" si="19"/>
        <v>0.061933963293542546</v>
      </c>
      <c r="K29" s="6">
        <v>48661</v>
      </c>
      <c r="L29" s="7">
        <f t="shared" si="20"/>
        <v>0.07083701526890117</v>
      </c>
      <c r="M29" s="6">
        <v>52108</v>
      </c>
      <c r="N29" s="7">
        <f t="shared" si="21"/>
        <v>0.07630306286942504</v>
      </c>
      <c r="O29" s="6">
        <v>56084</v>
      </c>
      <c r="P29" s="7">
        <f t="shared" si="21"/>
        <v>0.07190999215462521</v>
      </c>
      <c r="Q29" s="6">
        <v>60117</v>
      </c>
      <c r="R29" s="7">
        <f t="shared" si="22"/>
        <v>0.057105311309612924</v>
      </c>
      <c r="S29" s="6">
        <v>63550</v>
      </c>
      <c r="T29" s="7">
        <f t="shared" si="23"/>
        <v>0.05070023603461841</v>
      </c>
      <c r="U29" s="6">
        <v>66772</v>
      </c>
      <c r="V29" s="7">
        <f t="shared" si="23"/>
        <v>0.09328760558317858</v>
      </c>
      <c r="W29" s="6">
        <v>73001</v>
      </c>
      <c r="X29" s="7">
        <f t="shared" si="24"/>
        <v>0.08395775400336981</v>
      </c>
      <c r="Y29" s="6">
        <v>79130</v>
      </c>
    </row>
    <row r="30" spans="1:25" ht="12" customHeight="1">
      <c r="A30" s="5" t="s">
        <v>27</v>
      </c>
      <c r="C30" s="6">
        <v>2023</v>
      </c>
      <c r="D30" s="8">
        <v>0.16</v>
      </c>
      <c r="E30" s="6">
        <v>5205</v>
      </c>
      <c r="F30" s="7">
        <f t="shared" si="17"/>
        <v>0.04687800192122959</v>
      </c>
      <c r="G30" s="6">
        <v>5449</v>
      </c>
      <c r="H30" s="7">
        <f t="shared" si="18"/>
        <v>0.08350155991925123</v>
      </c>
      <c r="I30" s="6">
        <v>5904</v>
      </c>
      <c r="J30" s="7">
        <f t="shared" si="19"/>
        <v>0.07452574525745258</v>
      </c>
      <c r="K30" s="6">
        <v>6344</v>
      </c>
      <c r="L30" s="7">
        <f t="shared" si="20"/>
        <v>0.05390920554854981</v>
      </c>
      <c r="M30" s="6">
        <v>6686</v>
      </c>
      <c r="N30" s="7">
        <f t="shared" si="21"/>
        <v>0.13057134310499552</v>
      </c>
      <c r="O30" s="6">
        <v>7559</v>
      </c>
      <c r="P30" s="7">
        <f t="shared" si="21"/>
        <v>0.07911099351766107</v>
      </c>
      <c r="Q30" s="6">
        <v>8157</v>
      </c>
      <c r="R30" s="7">
        <f t="shared" si="22"/>
        <v>0.07367904866985411</v>
      </c>
      <c r="S30" s="6">
        <v>8758</v>
      </c>
      <c r="T30" s="7">
        <f t="shared" si="23"/>
        <v>0.06588262160310573</v>
      </c>
      <c r="U30" s="6">
        <v>9335</v>
      </c>
      <c r="V30" s="7">
        <f t="shared" si="23"/>
        <v>0.015211569362613819</v>
      </c>
      <c r="W30" s="6">
        <v>9477</v>
      </c>
      <c r="X30" s="7">
        <f t="shared" si="24"/>
        <v>0.06162287643769125</v>
      </c>
      <c r="Y30" s="6">
        <v>10061</v>
      </c>
    </row>
    <row r="31" spans="1:25" ht="12" customHeight="1">
      <c r="A31" s="5" t="s">
        <v>28</v>
      </c>
      <c r="C31" s="6">
        <v>1886</v>
      </c>
      <c r="D31" s="8">
        <v>0.01</v>
      </c>
      <c r="E31" s="6">
        <v>3699</v>
      </c>
      <c r="F31" s="7">
        <f t="shared" si="17"/>
        <v>0.1405785347391187</v>
      </c>
      <c r="G31" s="6">
        <v>4219</v>
      </c>
      <c r="H31" s="7">
        <f t="shared" si="18"/>
        <v>-0.040530931500355534</v>
      </c>
      <c r="I31" s="6">
        <v>4048</v>
      </c>
      <c r="J31" s="7">
        <f t="shared" si="19"/>
        <v>0.13068181818181818</v>
      </c>
      <c r="K31" s="6">
        <v>4577</v>
      </c>
      <c r="L31" s="7">
        <f t="shared" si="20"/>
        <v>0.11710727550797466</v>
      </c>
      <c r="M31" s="6">
        <v>5113</v>
      </c>
      <c r="N31" s="7">
        <f t="shared" si="21"/>
        <v>0.09133581067866223</v>
      </c>
      <c r="O31" s="6">
        <v>5580</v>
      </c>
      <c r="P31" s="7">
        <f t="shared" si="21"/>
        <v>0.08924731182795699</v>
      </c>
      <c r="Q31" s="6">
        <v>6078</v>
      </c>
      <c r="R31" s="7">
        <f t="shared" si="22"/>
        <v>0.08752879236590984</v>
      </c>
      <c r="S31" s="6">
        <v>6610</v>
      </c>
      <c r="T31" s="7">
        <f t="shared" si="23"/>
        <v>0.0632375189107413</v>
      </c>
      <c r="U31" s="6">
        <v>7028</v>
      </c>
      <c r="V31" s="7">
        <f t="shared" si="23"/>
        <v>0.06787137165623221</v>
      </c>
      <c r="W31" s="6">
        <v>7505</v>
      </c>
      <c r="X31" s="7">
        <f t="shared" si="24"/>
        <v>0.05596269153897402</v>
      </c>
      <c r="Y31" s="6">
        <v>7925</v>
      </c>
    </row>
    <row r="32" spans="1:25" ht="12" customHeight="1">
      <c r="A32" s="5" t="s">
        <v>29</v>
      </c>
      <c r="C32" s="9">
        <v>1080</v>
      </c>
      <c r="D32" s="10">
        <v>0.02</v>
      </c>
      <c r="E32" s="9">
        <v>2809</v>
      </c>
      <c r="F32" s="11">
        <f t="shared" si="17"/>
        <v>0.09469562121751512</v>
      </c>
      <c r="G32" s="9">
        <v>3075</v>
      </c>
      <c r="H32" s="11">
        <f t="shared" si="18"/>
        <v>0.09268292682926829</v>
      </c>
      <c r="I32" s="9">
        <v>3360</v>
      </c>
      <c r="J32" s="11">
        <f t="shared" si="19"/>
        <v>0.07380952380952381</v>
      </c>
      <c r="K32" s="9">
        <v>3608</v>
      </c>
      <c r="L32" s="11">
        <f t="shared" si="20"/>
        <v>0.08481152993348115</v>
      </c>
      <c r="M32" s="9">
        <v>3914</v>
      </c>
      <c r="N32" s="11">
        <f t="shared" si="21"/>
        <v>0.13285641287685232</v>
      </c>
      <c r="O32" s="9">
        <v>4434</v>
      </c>
      <c r="P32" s="11">
        <f t="shared" si="21"/>
        <v>0.17704104645917906</v>
      </c>
      <c r="Q32" s="9">
        <v>5219</v>
      </c>
      <c r="R32" s="11">
        <f t="shared" si="22"/>
        <v>0.04771028932745737</v>
      </c>
      <c r="S32" s="9">
        <v>5468</v>
      </c>
      <c r="T32" s="11">
        <f t="shared" si="23"/>
        <v>0.05193855157278712</v>
      </c>
      <c r="U32" s="9">
        <v>5752</v>
      </c>
      <c r="V32" s="11">
        <f t="shared" si="23"/>
        <v>0.0530250347705146</v>
      </c>
      <c r="W32" s="9">
        <v>6057</v>
      </c>
      <c r="X32" s="11">
        <f t="shared" si="24"/>
        <v>-0.011721974574872049</v>
      </c>
      <c r="Y32" s="9">
        <v>5986</v>
      </c>
    </row>
    <row r="33" spans="3:25" ht="12" customHeight="1">
      <c r="C33" s="6">
        <v>32753</v>
      </c>
      <c r="D33" s="8">
        <v>0.06</v>
      </c>
      <c r="E33" s="6">
        <f>SUM(E27:E32)</f>
        <v>79325</v>
      </c>
      <c r="F33" s="7">
        <f t="shared" si="17"/>
        <v>0.08960605105578318</v>
      </c>
      <c r="G33" s="6">
        <v>86433</v>
      </c>
      <c r="H33" s="7">
        <f t="shared" si="18"/>
        <v>0.08102229472539424</v>
      </c>
      <c r="I33" s="6">
        <f>SUM(I27:I32)</f>
        <v>93436</v>
      </c>
      <c r="J33" s="7">
        <f t="shared" si="19"/>
        <v>0.07273427800847639</v>
      </c>
      <c r="K33" s="6">
        <v>100232</v>
      </c>
      <c r="L33" s="7">
        <f t="shared" si="20"/>
        <v>0.08063293159869103</v>
      </c>
      <c r="M33" s="6">
        <v>108314</v>
      </c>
      <c r="N33" s="7">
        <f t="shared" si="21"/>
        <v>0.07792159831600716</v>
      </c>
      <c r="O33" s="6">
        <v>116754</v>
      </c>
      <c r="P33" s="7">
        <f t="shared" si="21"/>
        <v>0.08774003460266885</v>
      </c>
      <c r="Q33" s="6">
        <v>126998</v>
      </c>
      <c r="R33" s="7">
        <f t="shared" si="22"/>
        <v>0.06312697837761225</v>
      </c>
      <c r="S33" s="6">
        <f>SUM(S27:S32)</f>
        <v>135015</v>
      </c>
      <c r="T33" s="7">
        <f t="shared" si="23"/>
        <v>0.05833425915639003</v>
      </c>
      <c r="U33" s="6">
        <f>SUM(U27:U32)</f>
        <v>142891</v>
      </c>
      <c r="V33" s="7">
        <f t="shared" si="23"/>
        <v>0.08437900217648417</v>
      </c>
      <c r="W33" s="6">
        <f>SUM(W27:W32)</f>
        <v>154948</v>
      </c>
      <c r="X33" s="7">
        <f t="shared" si="24"/>
        <v>0.06804218189328033</v>
      </c>
      <c r="Y33" s="6">
        <f>SUM(Y27:Y32)</f>
        <v>165491</v>
      </c>
    </row>
    <row r="34" spans="1:21" ht="12" customHeight="1">
      <c r="A34" s="1" t="s">
        <v>30</v>
      </c>
      <c r="F34" s="5"/>
      <c r="G34" s="5"/>
      <c r="M34" s="6"/>
      <c r="O34" s="6"/>
      <c r="Q34" s="6"/>
      <c r="S34" s="6"/>
      <c r="U34" s="6"/>
    </row>
    <row r="35" spans="1:25" ht="12" customHeight="1">
      <c r="A35" s="5" t="s">
        <v>31</v>
      </c>
      <c r="C35" s="6">
        <v>6494</v>
      </c>
      <c r="D35" s="8">
        <v>0.11</v>
      </c>
      <c r="E35" s="6">
        <v>8779</v>
      </c>
      <c r="F35" s="7">
        <f aca="true" t="shared" si="25" ref="F35:F45">(G35-E35)/E35</f>
        <v>0.10798496411892015</v>
      </c>
      <c r="G35" s="6">
        <v>9727</v>
      </c>
      <c r="H35" s="7">
        <f aca="true" t="shared" si="26" ref="H35:H45">(I35-G35)/G35</f>
        <v>0.07463760666186903</v>
      </c>
      <c r="I35" s="6">
        <v>10453</v>
      </c>
      <c r="J35" s="7">
        <f aca="true" t="shared" si="27" ref="J35:J45">(K35-I35)/I35</f>
        <v>0.016454606333110113</v>
      </c>
      <c r="K35" s="6">
        <v>10625</v>
      </c>
      <c r="L35" s="7">
        <f aca="true" t="shared" si="28" ref="L35:L45">(M35-K35)/K35</f>
        <v>0.12084705882352942</v>
      </c>
      <c r="M35" s="6">
        <v>11909</v>
      </c>
      <c r="N35" s="7">
        <f aca="true" t="shared" si="29" ref="N35:P45">(O35-M35)/M35</f>
        <v>0.06877151733982702</v>
      </c>
      <c r="O35" s="6">
        <v>12728</v>
      </c>
      <c r="P35" s="7">
        <f t="shared" si="29"/>
        <v>0.21370207416719045</v>
      </c>
      <c r="Q35" s="6">
        <v>15448</v>
      </c>
      <c r="R35" s="7">
        <f aca="true" t="shared" si="30" ref="R35:R45">(S35-Q35)/Q35</f>
        <v>0.15633091662351115</v>
      </c>
      <c r="S35" s="6">
        <v>17863</v>
      </c>
      <c r="T35" s="7">
        <f aca="true" t="shared" si="31" ref="T35:V45">(U35-S35)/S35</f>
        <v>0.2457593909197783</v>
      </c>
      <c r="U35" s="6">
        <v>22253</v>
      </c>
      <c r="V35" s="7">
        <f t="shared" si="31"/>
        <v>0.19525457241720218</v>
      </c>
      <c r="W35" s="6">
        <v>26598</v>
      </c>
      <c r="X35" s="7">
        <f aca="true" t="shared" si="32" ref="X35:X45">(Y35-W35)/W35</f>
        <v>0.11718926235055267</v>
      </c>
      <c r="Y35" s="6">
        <v>29715</v>
      </c>
    </row>
    <row r="36" spans="1:25" ht="12" customHeight="1">
      <c r="A36" s="5" t="s">
        <v>32</v>
      </c>
      <c r="C36" s="6">
        <v>37623</v>
      </c>
      <c r="D36" s="8">
        <v>0.09</v>
      </c>
      <c r="E36" s="6">
        <v>88348</v>
      </c>
      <c r="F36" s="7">
        <f t="shared" si="25"/>
        <v>0.17785348847738489</v>
      </c>
      <c r="G36" s="6">
        <v>104061</v>
      </c>
      <c r="H36" s="7">
        <f t="shared" si="26"/>
        <v>0.21435504175435563</v>
      </c>
      <c r="I36" s="6">
        <v>126367</v>
      </c>
      <c r="J36" s="7">
        <f t="shared" si="27"/>
        <v>0.11023447577294705</v>
      </c>
      <c r="K36" s="6">
        <v>140297</v>
      </c>
      <c r="L36" s="7">
        <f t="shared" si="28"/>
        <v>0.14460038347220538</v>
      </c>
      <c r="M36" s="6">
        <v>160584</v>
      </c>
      <c r="N36" s="7">
        <f t="shared" si="29"/>
        <v>0.15162780849897872</v>
      </c>
      <c r="O36" s="6">
        <v>184933</v>
      </c>
      <c r="P36" s="7">
        <f t="shared" si="29"/>
        <v>0.12919273466606826</v>
      </c>
      <c r="Q36" s="6">
        <v>208825</v>
      </c>
      <c r="R36" s="7">
        <f t="shared" si="30"/>
        <v>0.12548784867712198</v>
      </c>
      <c r="S36" s="6">
        <v>235030</v>
      </c>
      <c r="T36" s="7">
        <f t="shared" si="31"/>
        <v>0.10693103008126623</v>
      </c>
      <c r="U36" s="6">
        <v>260162</v>
      </c>
      <c r="V36" s="7">
        <f t="shared" si="31"/>
        <v>0.17964191542192942</v>
      </c>
      <c r="W36" s="6">
        <v>306898</v>
      </c>
      <c r="X36" s="7">
        <f t="shared" si="32"/>
        <v>0.06335329653500511</v>
      </c>
      <c r="Y36" s="6">
        <v>326341</v>
      </c>
    </row>
    <row r="37" spans="1:25" ht="12" customHeight="1">
      <c r="A37" s="5" t="s">
        <v>33</v>
      </c>
      <c r="C37" s="6">
        <v>11332</v>
      </c>
      <c r="D37" s="8">
        <v>0.11</v>
      </c>
      <c r="E37" s="6">
        <v>37092</v>
      </c>
      <c r="F37" s="7">
        <f t="shared" si="25"/>
        <v>0.1524857112045724</v>
      </c>
      <c r="G37" s="6">
        <v>42748</v>
      </c>
      <c r="H37" s="7">
        <f t="shared" si="26"/>
        <v>0.0867876859736128</v>
      </c>
      <c r="I37" s="6">
        <v>46458</v>
      </c>
      <c r="J37" s="7">
        <f t="shared" si="27"/>
        <v>0.04735459985363124</v>
      </c>
      <c r="K37" s="6">
        <v>48658</v>
      </c>
      <c r="L37" s="7">
        <f t="shared" si="28"/>
        <v>0.19922725964897858</v>
      </c>
      <c r="M37" s="6">
        <v>58352</v>
      </c>
      <c r="N37" s="7">
        <f t="shared" si="29"/>
        <v>0.2064882094872498</v>
      </c>
      <c r="O37" s="6">
        <v>70401</v>
      </c>
      <c r="P37" s="7">
        <f t="shared" si="29"/>
        <v>0.12238462521839179</v>
      </c>
      <c r="Q37" s="6">
        <v>79017</v>
      </c>
      <c r="R37" s="7">
        <f t="shared" si="30"/>
        <v>0.16724249212194844</v>
      </c>
      <c r="S37" s="6">
        <v>92232</v>
      </c>
      <c r="T37" s="7">
        <f t="shared" si="31"/>
        <v>0.13303408795212074</v>
      </c>
      <c r="U37" s="6">
        <v>104502</v>
      </c>
      <c r="V37" s="7">
        <f t="shared" si="31"/>
        <v>0.13267688656676427</v>
      </c>
      <c r="W37" s="6">
        <v>118367</v>
      </c>
      <c r="X37" s="7">
        <f t="shared" si="32"/>
        <v>0.019760575160306503</v>
      </c>
      <c r="Y37" s="6">
        <v>120706</v>
      </c>
    </row>
    <row r="38" spans="1:25" ht="12" customHeight="1">
      <c r="A38" s="5" t="s">
        <v>34</v>
      </c>
      <c r="C38" s="6">
        <v>5174</v>
      </c>
      <c r="D38" s="8">
        <v>0.12</v>
      </c>
      <c r="E38" s="6">
        <v>12853</v>
      </c>
      <c r="F38" s="7">
        <f t="shared" si="25"/>
        <v>0.10666770403796778</v>
      </c>
      <c r="G38" s="6">
        <v>14224</v>
      </c>
      <c r="H38" s="7">
        <f t="shared" si="26"/>
        <v>0.156285151856018</v>
      </c>
      <c r="I38" s="6">
        <v>16447</v>
      </c>
      <c r="J38" s="7">
        <f t="shared" si="27"/>
        <v>0.11558338906791513</v>
      </c>
      <c r="K38" s="6">
        <v>18348</v>
      </c>
      <c r="L38" s="7">
        <f t="shared" si="28"/>
        <v>0.0762480924351428</v>
      </c>
      <c r="M38" s="6">
        <v>19747</v>
      </c>
      <c r="N38" s="7">
        <f t="shared" si="29"/>
        <v>0.13176685066085989</v>
      </c>
      <c r="O38" s="6">
        <v>22349</v>
      </c>
      <c r="P38" s="7">
        <f t="shared" si="29"/>
        <v>0.09776723790773637</v>
      </c>
      <c r="Q38" s="6">
        <v>24534</v>
      </c>
      <c r="R38" s="7">
        <f t="shared" si="30"/>
        <v>0.11437189206815032</v>
      </c>
      <c r="S38" s="6">
        <v>27340</v>
      </c>
      <c r="T38" s="7">
        <f t="shared" si="31"/>
        <v>0.15329188002926117</v>
      </c>
      <c r="U38" s="6">
        <v>31531</v>
      </c>
      <c r="V38" s="7">
        <f t="shared" si="31"/>
        <v>0.1564174938948971</v>
      </c>
      <c r="W38" s="6">
        <v>36463</v>
      </c>
      <c r="X38" s="7">
        <f t="shared" si="32"/>
        <v>0.17291500973589666</v>
      </c>
      <c r="Y38" s="6">
        <v>42768</v>
      </c>
    </row>
    <row r="39" spans="1:25" ht="12" customHeight="1">
      <c r="A39" s="5" t="s">
        <v>35</v>
      </c>
      <c r="C39" s="6">
        <v>3377</v>
      </c>
      <c r="D39" s="8">
        <v>-0.01</v>
      </c>
      <c r="E39" s="6">
        <v>5531</v>
      </c>
      <c r="F39" s="7">
        <f t="shared" si="25"/>
        <v>0.058398119689025495</v>
      </c>
      <c r="G39" s="6">
        <v>5854</v>
      </c>
      <c r="H39" s="7">
        <f t="shared" si="26"/>
        <v>0.05329689101469081</v>
      </c>
      <c r="I39" s="6">
        <v>6166</v>
      </c>
      <c r="J39" s="7">
        <f t="shared" si="27"/>
        <v>0.07752189425883879</v>
      </c>
      <c r="K39" s="6">
        <v>6644</v>
      </c>
      <c r="L39" s="7">
        <f t="shared" si="28"/>
        <v>0.061107766405779654</v>
      </c>
      <c r="M39" s="6">
        <v>7050</v>
      </c>
      <c r="N39" s="7">
        <f t="shared" si="29"/>
        <v>-0.017163120567375886</v>
      </c>
      <c r="O39" s="6">
        <v>6929</v>
      </c>
      <c r="P39" s="7">
        <f t="shared" si="29"/>
        <v>0.16885553470919323</v>
      </c>
      <c r="Q39" s="6">
        <v>8099</v>
      </c>
      <c r="R39" s="7">
        <f t="shared" si="30"/>
        <v>0.17878750463020127</v>
      </c>
      <c r="S39" s="6">
        <v>9547</v>
      </c>
      <c r="T39" s="7">
        <f t="shared" si="31"/>
        <v>0.08882371425578715</v>
      </c>
      <c r="U39" s="6">
        <v>10395</v>
      </c>
      <c r="V39" s="7">
        <f t="shared" si="31"/>
        <v>0.12708032708032707</v>
      </c>
      <c r="W39" s="6">
        <v>11716</v>
      </c>
      <c r="X39" s="7">
        <f t="shared" si="32"/>
        <v>0.08228064185728917</v>
      </c>
      <c r="Y39" s="6">
        <v>12680</v>
      </c>
    </row>
    <row r="40" spans="1:25" ht="12" customHeight="1">
      <c r="A40" s="5" t="s">
        <v>36</v>
      </c>
      <c r="C40" s="6">
        <v>2309</v>
      </c>
      <c r="D40" s="8">
        <v>0.05</v>
      </c>
      <c r="E40" s="6">
        <v>4121</v>
      </c>
      <c r="F40" s="7">
        <f t="shared" si="25"/>
        <v>0.05265712205775297</v>
      </c>
      <c r="G40" s="6">
        <v>4338</v>
      </c>
      <c r="H40" s="7">
        <f t="shared" si="26"/>
        <v>-0.024204702627939143</v>
      </c>
      <c r="I40" s="6">
        <v>4233</v>
      </c>
      <c r="J40" s="7">
        <f t="shared" si="27"/>
        <v>0.10748877864398772</v>
      </c>
      <c r="K40" s="6">
        <v>4688</v>
      </c>
      <c r="L40" s="7">
        <f t="shared" si="28"/>
        <v>0.2606655290102389</v>
      </c>
      <c r="M40" s="6">
        <v>5910</v>
      </c>
      <c r="N40" s="7">
        <f t="shared" si="29"/>
        <v>0.19543147208121828</v>
      </c>
      <c r="O40" s="6">
        <v>7065</v>
      </c>
      <c r="P40" s="7">
        <f t="shared" si="29"/>
        <v>0.0570417551309271</v>
      </c>
      <c r="Q40" s="6">
        <v>7468</v>
      </c>
      <c r="R40" s="7">
        <f t="shared" si="30"/>
        <v>0.14086770219603642</v>
      </c>
      <c r="S40" s="6">
        <v>8520</v>
      </c>
      <c r="T40" s="7">
        <f t="shared" si="31"/>
        <v>-0.013497652582159625</v>
      </c>
      <c r="U40" s="6">
        <v>8405</v>
      </c>
      <c r="V40" s="7">
        <f t="shared" si="31"/>
        <v>0.10148720999405116</v>
      </c>
      <c r="W40" s="6">
        <v>9258</v>
      </c>
      <c r="X40" s="7">
        <f t="shared" si="32"/>
        <v>0.007669042989846619</v>
      </c>
      <c r="Y40" s="6">
        <v>9329</v>
      </c>
    </row>
    <row r="41" spans="1:25" ht="12" customHeight="1">
      <c r="A41" s="5" t="s">
        <v>37</v>
      </c>
      <c r="C41" s="6">
        <v>11811</v>
      </c>
      <c r="D41" s="8">
        <v>0.15</v>
      </c>
      <c r="E41" s="6">
        <v>41880</v>
      </c>
      <c r="F41" s="7">
        <f t="shared" si="25"/>
        <v>0.17896370582617002</v>
      </c>
      <c r="G41" s="6">
        <v>49375</v>
      </c>
      <c r="H41" s="7">
        <f t="shared" si="26"/>
        <v>0.12765569620253164</v>
      </c>
      <c r="I41" s="6">
        <v>55678</v>
      </c>
      <c r="J41" s="7">
        <f t="shared" si="27"/>
        <v>0.10503250835159308</v>
      </c>
      <c r="K41" s="6">
        <v>61526</v>
      </c>
      <c r="L41" s="7">
        <f t="shared" si="28"/>
        <v>0.13815297597763548</v>
      </c>
      <c r="M41" s="6">
        <v>70026</v>
      </c>
      <c r="N41" s="7">
        <f t="shared" si="29"/>
        <v>0.09356524719389941</v>
      </c>
      <c r="O41" s="6">
        <v>76578</v>
      </c>
      <c r="P41" s="7">
        <f t="shared" si="29"/>
        <v>0.05971688996839823</v>
      </c>
      <c r="Q41" s="6">
        <v>81151</v>
      </c>
      <c r="R41" s="7">
        <f t="shared" si="30"/>
        <v>0.05208808271000973</v>
      </c>
      <c r="S41" s="6">
        <v>85378</v>
      </c>
      <c r="T41" s="7">
        <f t="shared" si="31"/>
        <v>0.04645224765161986</v>
      </c>
      <c r="U41" s="6">
        <v>89344</v>
      </c>
      <c r="V41" s="7">
        <f t="shared" si="31"/>
        <v>0.03346615329512894</v>
      </c>
      <c r="W41" s="6">
        <v>92334</v>
      </c>
      <c r="X41" s="7">
        <f t="shared" si="32"/>
        <v>0.01870383607338575</v>
      </c>
      <c r="Y41" s="6">
        <v>94061</v>
      </c>
    </row>
    <row r="42" spans="1:25" ht="12" customHeight="1">
      <c r="A42" s="5" t="s">
        <v>38</v>
      </c>
      <c r="C42" s="6">
        <v>10450</v>
      </c>
      <c r="D42" s="8">
        <v>0.06</v>
      </c>
      <c r="E42" s="6">
        <v>16888</v>
      </c>
      <c r="F42" s="7">
        <f t="shared" si="25"/>
        <v>0.11025580293699669</v>
      </c>
      <c r="G42" s="6">
        <v>18750</v>
      </c>
      <c r="H42" s="7">
        <f t="shared" si="26"/>
        <v>0.05413333333333333</v>
      </c>
      <c r="I42" s="6">
        <v>19765</v>
      </c>
      <c r="J42" s="7">
        <f t="shared" si="27"/>
        <v>0.030660258031874527</v>
      </c>
      <c r="K42" s="6">
        <v>20371</v>
      </c>
      <c r="L42" s="7">
        <f t="shared" si="28"/>
        <v>0.12169260222865838</v>
      </c>
      <c r="M42" s="6">
        <v>22850</v>
      </c>
      <c r="N42" s="7">
        <f t="shared" si="29"/>
        <v>0.05632385120350109</v>
      </c>
      <c r="O42" s="6">
        <v>24137</v>
      </c>
      <c r="P42" s="7">
        <f t="shared" si="29"/>
        <v>0.08203173550979824</v>
      </c>
      <c r="Q42" s="6">
        <v>26117</v>
      </c>
      <c r="R42" s="7">
        <f t="shared" si="30"/>
        <v>0.02890837385610905</v>
      </c>
      <c r="S42" s="6">
        <v>26872</v>
      </c>
      <c r="T42" s="7">
        <f t="shared" si="31"/>
        <v>0.094075617743376</v>
      </c>
      <c r="U42" s="6">
        <v>29400</v>
      </c>
      <c r="V42" s="7">
        <f t="shared" si="31"/>
        <v>0.09374149659863945</v>
      </c>
      <c r="W42" s="6">
        <v>32156</v>
      </c>
      <c r="X42" s="7">
        <f t="shared" si="32"/>
        <v>0.07214827714889911</v>
      </c>
      <c r="Y42" s="6">
        <v>34476</v>
      </c>
    </row>
    <row r="43" spans="1:25" ht="12" customHeight="1">
      <c r="A43" s="5" t="s">
        <v>39</v>
      </c>
      <c r="C43" s="6">
        <v>8055</v>
      </c>
      <c r="D43" s="8">
        <v>0.06</v>
      </c>
      <c r="E43" s="6">
        <v>15710</v>
      </c>
      <c r="F43" s="7">
        <f t="shared" si="25"/>
        <v>0.10967536600891152</v>
      </c>
      <c r="G43" s="6">
        <v>17433</v>
      </c>
      <c r="H43" s="7">
        <f t="shared" si="26"/>
        <v>0.10399816440084897</v>
      </c>
      <c r="I43" s="6">
        <v>19246</v>
      </c>
      <c r="J43" s="7">
        <f t="shared" si="27"/>
        <v>0.09201912085628182</v>
      </c>
      <c r="K43" s="6">
        <v>21017</v>
      </c>
      <c r="L43" s="7">
        <f t="shared" si="28"/>
        <v>0.10591425988485512</v>
      </c>
      <c r="M43" s="6">
        <v>23243</v>
      </c>
      <c r="N43" s="7">
        <f t="shared" si="29"/>
        <v>0.10076151959729811</v>
      </c>
      <c r="O43" s="6">
        <v>25585</v>
      </c>
      <c r="P43" s="7">
        <f t="shared" si="29"/>
        <v>0.1253077975376197</v>
      </c>
      <c r="Q43" s="6">
        <v>28791</v>
      </c>
      <c r="R43" s="7">
        <f t="shared" si="30"/>
        <v>0.06967455107498871</v>
      </c>
      <c r="S43" s="6">
        <v>30797</v>
      </c>
      <c r="T43" s="7">
        <f t="shared" si="31"/>
        <v>0.04656297691333571</v>
      </c>
      <c r="U43" s="6">
        <v>32231</v>
      </c>
      <c r="V43" s="7">
        <f t="shared" si="31"/>
        <v>0.09801123142316404</v>
      </c>
      <c r="W43" s="6">
        <v>35390</v>
      </c>
      <c r="X43" s="7">
        <f t="shared" si="32"/>
        <v>0.07567109352924554</v>
      </c>
      <c r="Y43" s="6">
        <v>38068</v>
      </c>
    </row>
    <row r="44" spans="1:25" ht="12" customHeight="1">
      <c r="A44" s="5" t="s">
        <v>40</v>
      </c>
      <c r="C44" s="9">
        <v>22206</v>
      </c>
      <c r="D44" s="10">
        <v>0.03</v>
      </c>
      <c r="E44" s="9">
        <v>56144</v>
      </c>
      <c r="F44" s="11">
        <f t="shared" si="25"/>
        <v>0.11076873753206042</v>
      </c>
      <c r="G44" s="9">
        <v>62363</v>
      </c>
      <c r="H44" s="11">
        <f t="shared" si="26"/>
        <v>0.05724548209675609</v>
      </c>
      <c r="I44" s="9">
        <v>65933</v>
      </c>
      <c r="J44" s="11">
        <f t="shared" si="27"/>
        <v>0.07698724462712148</v>
      </c>
      <c r="K44" s="9">
        <v>71009</v>
      </c>
      <c r="L44" s="11">
        <f t="shared" si="28"/>
        <v>0.1348279795518878</v>
      </c>
      <c r="M44" s="9">
        <v>80583</v>
      </c>
      <c r="N44" s="11">
        <f t="shared" si="29"/>
        <v>0.12261891465941949</v>
      </c>
      <c r="O44" s="9">
        <v>90464</v>
      </c>
      <c r="P44" s="11">
        <f t="shared" si="29"/>
        <v>0.11022064025468695</v>
      </c>
      <c r="Q44" s="9">
        <v>100435</v>
      </c>
      <c r="R44" s="11">
        <f t="shared" si="30"/>
        <v>0.07607905610593917</v>
      </c>
      <c r="S44" s="9">
        <v>108076</v>
      </c>
      <c r="T44" s="11">
        <f t="shared" si="31"/>
        <v>0.06467670898256782</v>
      </c>
      <c r="U44" s="9">
        <v>115066</v>
      </c>
      <c r="V44" s="11">
        <f t="shared" si="31"/>
        <v>0.07012497175534041</v>
      </c>
      <c r="W44" s="9">
        <v>123135</v>
      </c>
      <c r="X44" s="11">
        <f t="shared" si="32"/>
        <v>0.08686401104478825</v>
      </c>
      <c r="Y44" s="9">
        <v>133831</v>
      </c>
    </row>
    <row r="45" spans="3:25" ht="12" customHeight="1">
      <c r="C45" s="6">
        <v>118831</v>
      </c>
      <c r="D45" s="8">
        <v>0.08</v>
      </c>
      <c r="E45" s="6">
        <f>SUM(E35:E44)</f>
        <v>287346</v>
      </c>
      <c r="F45" s="7">
        <f t="shared" si="25"/>
        <v>0.1445191511279085</v>
      </c>
      <c r="G45" s="6">
        <v>328873</v>
      </c>
      <c r="H45" s="7">
        <f t="shared" si="26"/>
        <v>0.1273227051171729</v>
      </c>
      <c r="I45" s="6">
        <f>SUM(I35:I44)</f>
        <v>370746</v>
      </c>
      <c r="J45" s="7">
        <f t="shared" si="27"/>
        <v>0.08749116645897731</v>
      </c>
      <c r="K45" s="6">
        <v>403183</v>
      </c>
      <c r="L45" s="7">
        <f t="shared" si="28"/>
        <v>0.14155110706552607</v>
      </c>
      <c r="M45" s="6">
        <v>460254</v>
      </c>
      <c r="N45" s="7">
        <f t="shared" si="29"/>
        <v>0.1323508323664759</v>
      </c>
      <c r="O45" s="6">
        <v>521169</v>
      </c>
      <c r="P45" s="7">
        <f t="shared" si="29"/>
        <v>0.11266211152236606</v>
      </c>
      <c r="Q45" s="6">
        <v>579885</v>
      </c>
      <c r="R45" s="7">
        <f t="shared" si="30"/>
        <v>0.10652112056700898</v>
      </c>
      <c r="S45" s="6">
        <f>SUM(S35:S44)</f>
        <v>641655</v>
      </c>
      <c r="T45" s="7">
        <f t="shared" si="31"/>
        <v>0.09605473346268634</v>
      </c>
      <c r="U45" s="6">
        <f>SUM(U35:U44)</f>
        <v>703289</v>
      </c>
      <c r="V45" s="7">
        <f t="shared" si="31"/>
        <v>0.12658523025385013</v>
      </c>
      <c r="W45" s="6">
        <f>SUM(W35:W44)</f>
        <v>792315</v>
      </c>
      <c r="X45" s="7">
        <f t="shared" si="32"/>
        <v>0.06267709181323085</v>
      </c>
      <c r="Y45" s="6">
        <f>SUM(Y35:Y44)</f>
        <v>841975</v>
      </c>
    </row>
    <row r="46" spans="1:21" ht="12" customHeight="1">
      <c r="A46" s="1" t="s">
        <v>41</v>
      </c>
      <c r="F46" s="5"/>
      <c r="G46" s="5"/>
      <c r="M46" s="6"/>
      <c r="O46" s="6"/>
      <c r="Q46" s="6"/>
      <c r="S46" s="6"/>
      <c r="U46" s="6"/>
    </row>
    <row r="47" spans="1:25" ht="12" customHeight="1">
      <c r="A47" s="5" t="s">
        <v>42</v>
      </c>
      <c r="C47" s="6">
        <v>1740</v>
      </c>
      <c r="D47" s="8">
        <v>0.04</v>
      </c>
      <c r="E47" s="6">
        <v>6648</v>
      </c>
      <c r="F47" s="7">
        <f>(G47-E47)/E47</f>
        <v>0.1407942238267148</v>
      </c>
      <c r="G47" s="6">
        <v>7584</v>
      </c>
      <c r="H47" s="7">
        <f>(I47-G47)/G47</f>
        <v>0.13264767932489452</v>
      </c>
      <c r="I47" s="6">
        <v>8590</v>
      </c>
      <c r="J47" s="7">
        <f>(K47-I47)/I47</f>
        <v>0.29359720605355066</v>
      </c>
      <c r="K47" s="6">
        <v>11112</v>
      </c>
      <c r="L47" s="7">
        <f>(M47-K47)/K47</f>
        <v>1.0824334053275737</v>
      </c>
      <c r="M47" s="6">
        <v>23140</v>
      </c>
      <c r="N47" s="7">
        <f>(O47-M47)/M47</f>
        <v>0.11408815903197926</v>
      </c>
      <c r="O47" s="6">
        <v>25780</v>
      </c>
      <c r="P47" s="7">
        <f>(Q47-O47)/O47</f>
        <v>0.0539177657098526</v>
      </c>
      <c r="Q47" s="6">
        <v>27170</v>
      </c>
      <c r="R47" s="7">
        <f>(S47-Q47)/Q47</f>
        <v>0.0798306956201693</v>
      </c>
      <c r="S47" s="6">
        <v>29339</v>
      </c>
      <c r="T47" s="7">
        <f>(U47-S47)/S47</f>
        <v>0.06452162650397082</v>
      </c>
      <c r="U47" s="6">
        <v>31232</v>
      </c>
      <c r="V47" s="7">
        <f>(W47-U47)/U47</f>
        <v>0.10658939549180328</v>
      </c>
      <c r="W47" s="6">
        <v>34561</v>
      </c>
      <c r="X47" s="7">
        <f>(Y47-W47)/W47</f>
        <v>0.08581927606261393</v>
      </c>
      <c r="Y47" s="6">
        <v>37527</v>
      </c>
    </row>
    <row r="48" spans="1:25" ht="12" customHeight="1">
      <c r="A48" s="5" t="s">
        <v>43</v>
      </c>
      <c r="C48" s="6">
        <v>2775</v>
      </c>
      <c r="D48" s="8">
        <v>0.11</v>
      </c>
      <c r="E48" s="6">
        <v>6216</v>
      </c>
      <c r="F48" s="7">
        <f>(G48-E48)/E48</f>
        <v>0.1274131274131274</v>
      </c>
      <c r="G48" s="6">
        <v>7008</v>
      </c>
      <c r="H48" s="7">
        <f>(I48-G48)/G48</f>
        <v>0.09389269406392695</v>
      </c>
      <c r="I48" s="6">
        <v>7666</v>
      </c>
      <c r="J48" s="7">
        <f>(K48-I48)/I48</f>
        <v>0.11296634489955648</v>
      </c>
      <c r="K48" s="6">
        <v>8532</v>
      </c>
      <c r="L48" s="7">
        <f>(M48-K48)/K48</f>
        <v>0.11404125644631974</v>
      </c>
      <c r="M48" s="6">
        <v>9505</v>
      </c>
      <c r="N48" s="7">
        <f>(O48-M48)/M48</f>
        <v>0.08595476065228827</v>
      </c>
      <c r="O48" s="6">
        <v>10322</v>
      </c>
      <c r="P48" s="7">
        <f>(Q48-O48)/O48</f>
        <v>0.0695601627591552</v>
      </c>
      <c r="Q48" s="6">
        <v>11040</v>
      </c>
      <c r="R48" s="7">
        <f>(S48-Q48)/Q48</f>
        <v>-0.042844202898550725</v>
      </c>
      <c r="S48" s="6">
        <v>10567</v>
      </c>
      <c r="T48" s="7">
        <f>(U48-S48)/S48</f>
        <v>0.08696886533547837</v>
      </c>
      <c r="U48" s="6">
        <v>11486</v>
      </c>
      <c r="V48" s="7">
        <f>(W48-U48)/U48</f>
        <v>0.028469441058680132</v>
      </c>
      <c r="W48" s="6">
        <v>11813</v>
      </c>
      <c r="X48" s="7">
        <f>(Y48-W48)/W48</f>
        <v>0.18014052315245915</v>
      </c>
      <c r="Y48" s="6">
        <v>13941</v>
      </c>
    </row>
    <row r="49" spans="1:25" ht="12" customHeight="1">
      <c r="A49" s="5" t="s">
        <v>44</v>
      </c>
      <c r="C49" s="6">
        <v>3022</v>
      </c>
      <c r="D49" s="8">
        <v>0.07</v>
      </c>
      <c r="E49" s="6">
        <v>12037</v>
      </c>
      <c r="F49" s="7">
        <f>(G49-E49)/E49</f>
        <v>0.19905292016283127</v>
      </c>
      <c r="G49" s="6">
        <v>14433</v>
      </c>
      <c r="H49" s="7">
        <f>(I49-G49)/G49</f>
        <v>0.15880274371232592</v>
      </c>
      <c r="I49" s="6">
        <v>16725</v>
      </c>
      <c r="J49" s="7">
        <f>(K49-I49)/I49</f>
        <v>0.04400597907324365</v>
      </c>
      <c r="K49" s="6">
        <v>17461</v>
      </c>
      <c r="L49" s="7">
        <f>(M49-K49)/K49</f>
        <v>0.09604260924345685</v>
      </c>
      <c r="M49" s="6">
        <v>19138</v>
      </c>
      <c r="N49" s="7">
        <f>(O49-M49)/M49</f>
        <v>0.08318528581878984</v>
      </c>
      <c r="O49" s="6">
        <v>20730</v>
      </c>
      <c r="P49" s="7">
        <f>(Q49-O49)/O49</f>
        <v>0.04466956102267246</v>
      </c>
      <c r="Q49" s="6">
        <v>21656</v>
      </c>
      <c r="R49" s="7">
        <f>(S49-Q49)/Q49</f>
        <v>0.032462135205024015</v>
      </c>
      <c r="S49" s="6">
        <v>22359</v>
      </c>
      <c r="T49" s="7">
        <f>(U49-S49)/S49</f>
        <v>0.028489646227469922</v>
      </c>
      <c r="U49" s="6">
        <v>22996</v>
      </c>
      <c r="V49" s="7">
        <f>(W49-U49)/U49</f>
        <v>0.06744651243694555</v>
      </c>
      <c r="W49" s="6">
        <v>24547</v>
      </c>
      <c r="X49" s="7">
        <f>(Y49-W49)/W49</f>
        <v>0.026113170652218194</v>
      </c>
      <c r="Y49" s="6">
        <v>25188</v>
      </c>
    </row>
    <row r="50" spans="1:25" ht="12" customHeight="1">
      <c r="A50" s="5" t="s">
        <v>45</v>
      </c>
      <c r="C50" s="9">
        <v>21529</v>
      </c>
      <c r="D50" s="10">
        <v>0.1</v>
      </c>
      <c r="E50" s="9">
        <v>125785</v>
      </c>
      <c r="F50" s="11">
        <f>(G50-E50)/E50</f>
        <v>0.14528759391024368</v>
      </c>
      <c r="G50" s="9">
        <v>144060</v>
      </c>
      <c r="H50" s="11">
        <f>(I50-G50)/G50</f>
        <v>0.14399555740663614</v>
      </c>
      <c r="I50" s="9">
        <v>164804</v>
      </c>
      <c r="J50" s="11">
        <f>(K50-I50)/I50</f>
        <v>0.11119875731171573</v>
      </c>
      <c r="K50" s="9">
        <v>183130</v>
      </c>
      <c r="L50" s="11">
        <f>(M50-K50)/K50</f>
        <v>0.11616338120460874</v>
      </c>
      <c r="M50" s="9">
        <v>204403</v>
      </c>
      <c r="N50" s="11">
        <f>(O50-M50)/M50</f>
        <v>0.09669623244277237</v>
      </c>
      <c r="O50" s="9">
        <v>224168</v>
      </c>
      <c r="P50" s="11">
        <f>(Q50-O50)/O50</f>
        <v>0.09781949252346454</v>
      </c>
      <c r="Q50" s="9">
        <v>246096</v>
      </c>
      <c r="R50" s="11">
        <f>(S50-Q50)/Q50</f>
        <v>0.09902639620310773</v>
      </c>
      <c r="S50" s="9">
        <v>270466</v>
      </c>
      <c r="T50" s="11">
        <f>(U50-S50)/S50</f>
        <v>0.06392670428075987</v>
      </c>
      <c r="U50" s="9">
        <v>287756</v>
      </c>
      <c r="V50" s="11">
        <f>(W50-U50)/U50</f>
        <v>0.13141341970280376</v>
      </c>
      <c r="W50" s="9">
        <v>325571</v>
      </c>
      <c r="X50" s="11">
        <f>(Y50-W50)/W50</f>
        <v>0.10800716280012655</v>
      </c>
      <c r="Y50" s="9">
        <v>360735</v>
      </c>
    </row>
    <row r="51" spans="3:25" ht="12" customHeight="1">
      <c r="C51" s="12">
        <v>29066</v>
      </c>
      <c r="D51" s="13">
        <v>0.09</v>
      </c>
      <c r="E51" s="6">
        <f>SUM(E47:E50)</f>
        <v>150686</v>
      </c>
      <c r="F51" s="7">
        <f>(G51-E51)/E51</f>
        <v>0.14864685504957328</v>
      </c>
      <c r="G51" s="6">
        <v>173085</v>
      </c>
      <c r="H51" s="7">
        <f>(I51-G51)/G51</f>
        <v>0.14270445157003783</v>
      </c>
      <c r="I51" s="6">
        <f>SUM(I47:I50)</f>
        <v>197785</v>
      </c>
      <c r="J51" s="7">
        <f>(K51-I51)/I51</f>
        <v>0.1135070910331926</v>
      </c>
      <c r="K51" s="6">
        <v>220235</v>
      </c>
      <c r="L51" s="7">
        <f>(M51-K51)/K51</f>
        <v>0.1632392671464572</v>
      </c>
      <c r="M51" s="6">
        <v>256186</v>
      </c>
      <c r="N51" s="7">
        <f>(O51-M51)/M51</f>
        <v>0.0968593131552856</v>
      </c>
      <c r="O51" s="6">
        <v>281000</v>
      </c>
      <c r="P51" s="7">
        <f>(Q51-O51)/O51</f>
        <v>0.08883274021352314</v>
      </c>
      <c r="Q51" s="6">
        <v>305962</v>
      </c>
      <c r="R51" s="7">
        <f>(S51-Q51)/Q51</f>
        <v>0.08749125708421307</v>
      </c>
      <c r="S51" s="6">
        <f>SUM(S47:S50)</f>
        <v>332731</v>
      </c>
      <c r="T51" s="7">
        <f>(U51-S51)/S51</f>
        <v>0.06232962964076085</v>
      </c>
      <c r="U51" s="6">
        <f>SUM(U47:U50)</f>
        <v>353470</v>
      </c>
      <c r="V51" s="7">
        <f>(W51-U51)/U51</f>
        <v>0.12171329957280674</v>
      </c>
      <c r="W51" s="6">
        <f>SUM(W47:W50)</f>
        <v>396492</v>
      </c>
      <c r="X51" s="7">
        <f>(Y51-W51)/W51</f>
        <v>0.10315214430555976</v>
      </c>
      <c r="Y51" s="6">
        <f>SUM(Y47:Y50)</f>
        <v>437391</v>
      </c>
    </row>
    <row r="52" spans="1:21" ht="12" customHeight="1">
      <c r="A52" s="1" t="s">
        <v>46</v>
      </c>
      <c r="F52" s="5"/>
      <c r="G52" s="5"/>
      <c r="M52" s="6"/>
      <c r="O52" s="6"/>
      <c r="Q52" s="6"/>
      <c r="S52" s="6"/>
      <c r="U52" s="6"/>
    </row>
    <row r="53" spans="1:25" ht="12" customHeight="1">
      <c r="A53" s="5" t="s">
        <v>47</v>
      </c>
      <c r="C53" s="6">
        <v>1249</v>
      </c>
      <c r="D53" s="8">
        <v>0.08</v>
      </c>
      <c r="E53" s="6">
        <v>2783</v>
      </c>
      <c r="F53" s="7">
        <f aca="true" t="shared" si="33" ref="F53:F65">(G53-E53)/E53</f>
        <v>0.07653611210923464</v>
      </c>
      <c r="G53" s="6">
        <v>2996</v>
      </c>
      <c r="H53" s="7">
        <f aca="true" t="shared" si="34" ref="H53:H65">(I53-G53)/G53</f>
        <v>0.06275033377837116</v>
      </c>
      <c r="I53" s="6">
        <v>3184</v>
      </c>
      <c r="J53" s="7">
        <f aca="true" t="shared" si="35" ref="J53:J65">(K53-I53)/I53</f>
        <v>0.02135678391959799</v>
      </c>
      <c r="K53" s="6">
        <v>3252</v>
      </c>
      <c r="L53" s="7">
        <f aca="true" t="shared" si="36" ref="L53:L65">(M53-K53)/K53</f>
        <v>0.13376383763837638</v>
      </c>
      <c r="M53" s="6">
        <v>3687</v>
      </c>
      <c r="N53" s="7">
        <f aca="true" t="shared" si="37" ref="N53:P65">(O53-M53)/M53</f>
        <v>0.11201518850013562</v>
      </c>
      <c r="O53" s="6">
        <v>4100</v>
      </c>
      <c r="P53" s="7">
        <f t="shared" si="37"/>
        <v>0.011707317073170732</v>
      </c>
      <c r="Q53" s="6">
        <v>4148</v>
      </c>
      <c r="R53" s="7">
        <f aca="true" t="shared" si="38" ref="R53:R65">(S53-Q53)/Q53</f>
        <v>-0.02700096432015429</v>
      </c>
      <c r="S53" s="6">
        <v>4036</v>
      </c>
      <c r="T53" s="7">
        <f aca="true" t="shared" si="39" ref="T53:V65">(U53-S53)/S53</f>
        <v>0.05847373637264618</v>
      </c>
      <c r="U53" s="6">
        <v>4272</v>
      </c>
      <c r="V53" s="7">
        <f t="shared" si="39"/>
        <v>0.05898876404494382</v>
      </c>
      <c r="W53" s="6">
        <v>4524</v>
      </c>
      <c r="X53" s="7">
        <f aca="true" t="shared" si="40" ref="X53:X65">(Y53-W53)/W53</f>
        <v>0.02475685234305924</v>
      </c>
      <c r="Y53" s="6">
        <v>4636</v>
      </c>
    </row>
    <row r="54" spans="1:25" ht="12" customHeight="1">
      <c r="A54" s="5" t="s">
        <v>48</v>
      </c>
      <c r="C54" s="6">
        <v>5443</v>
      </c>
      <c r="D54" s="8">
        <v>0.27</v>
      </c>
      <c r="E54" s="6">
        <v>14049</v>
      </c>
      <c r="F54" s="7">
        <f t="shared" si="33"/>
        <v>0.15324934159014877</v>
      </c>
      <c r="G54" s="6">
        <v>16202</v>
      </c>
      <c r="H54" s="7">
        <f t="shared" si="34"/>
        <v>0.10430811010986298</v>
      </c>
      <c r="I54" s="6">
        <v>17892</v>
      </c>
      <c r="J54" s="7">
        <f t="shared" si="35"/>
        <v>0.0949027498323273</v>
      </c>
      <c r="K54" s="6">
        <v>19590</v>
      </c>
      <c r="L54" s="7">
        <f t="shared" si="36"/>
        <v>0.17850944359367024</v>
      </c>
      <c r="M54" s="6">
        <v>23087</v>
      </c>
      <c r="N54" s="7">
        <f t="shared" si="37"/>
        <v>0.1604366093472517</v>
      </c>
      <c r="O54" s="6">
        <v>26791</v>
      </c>
      <c r="P54" s="7">
        <f t="shared" si="37"/>
        <v>0.13892725168900003</v>
      </c>
      <c r="Q54" s="6">
        <v>30513</v>
      </c>
      <c r="R54" s="7">
        <f t="shared" si="38"/>
        <v>0.1114279159702422</v>
      </c>
      <c r="S54" s="6">
        <v>33913</v>
      </c>
      <c r="T54" s="7">
        <f t="shared" si="39"/>
        <v>0.08377318432459528</v>
      </c>
      <c r="U54" s="6">
        <v>36754</v>
      </c>
      <c r="V54" s="7">
        <f t="shared" si="39"/>
        <v>0.06870000544158458</v>
      </c>
      <c r="W54" s="6">
        <v>39279</v>
      </c>
      <c r="X54" s="7">
        <f t="shared" si="40"/>
        <v>0.09427429415209145</v>
      </c>
      <c r="Y54" s="6">
        <v>42982</v>
      </c>
    </row>
    <row r="55" spans="1:25" ht="12" customHeight="1">
      <c r="A55" s="5" t="s">
        <v>49</v>
      </c>
      <c r="C55" s="6">
        <v>91615</v>
      </c>
      <c r="D55" s="8">
        <v>0.08</v>
      </c>
      <c r="E55" s="6">
        <v>259901</v>
      </c>
      <c r="F55" s="7">
        <f t="shared" si="33"/>
        <v>0.12329310006502477</v>
      </c>
      <c r="G55" s="6">
        <v>291945</v>
      </c>
      <c r="H55" s="7">
        <f t="shared" si="34"/>
        <v>0.08880782339139222</v>
      </c>
      <c r="I55" s="6">
        <v>317872</v>
      </c>
      <c r="J55" s="7">
        <f t="shared" si="35"/>
        <v>0.08247659435244376</v>
      </c>
      <c r="K55" s="6">
        <v>344089</v>
      </c>
      <c r="L55" s="7">
        <f t="shared" si="36"/>
        <v>0.10731525855229315</v>
      </c>
      <c r="M55" s="6">
        <v>381015</v>
      </c>
      <c r="N55" s="7">
        <f t="shared" si="37"/>
        <v>0.06481634581315696</v>
      </c>
      <c r="O55" s="6">
        <v>405711</v>
      </c>
      <c r="P55" s="7">
        <f t="shared" si="37"/>
        <v>0.06332586496299089</v>
      </c>
      <c r="Q55" s="6">
        <v>431403</v>
      </c>
      <c r="R55" s="7">
        <f t="shared" si="38"/>
        <v>0.05044702980739587</v>
      </c>
      <c r="S55" s="6">
        <v>453166</v>
      </c>
      <c r="T55" s="7">
        <f t="shared" si="39"/>
        <v>0.057405012732641016</v>
      </c>
      <c r="U55" s="6">
        <v>479180</v>
      </c>
      <c r="V55" s="7">
        <f t="shared" si="39"/>
        <v>0.07297883884970158</v>
      </c>
      <c r="W55" s="6">
        <v>514150</v>
      </c>
      <c r="X55" s="7">
        <f t="shared" si="40"/>
        <v>0.07164835164835165</v>
      </c>
      <c r="Y55" s="6">
        <v>550988</v>
      </c>
    </row>
    <row r="56" spans="1:25" ht="12" customHeight="1">
      <c r="A56" s="5" t="s">
        <v>50</v>
      </c>
      <c r="C56" s="6">
        <v>8629</v>
      </c>
      <c r="D56" s="8">
        <v>0.06</v>
      </c>
      <c r="E56" s="6">
        <v>20426</v>
      </c>
      <c r="F56" s="7">
        <f t="shared" si="33"/>
        <v>0.1142661314011554</v>
      </c>
      <c r="G56" s="6">
        <v>22760</v>
      </c>
      <c r="H56" s="7">
        <f t="shared" si="34"/>
        <v>0.15918277680140597</v>
      </c>
      <c r="I56" s="6">
        <v>26383</v>
      </c>
      <c r="J56" s="7">
        <f t="shared" si="35"/>
        <v>0.14255391729522798</v>
      </c>
      <c r="K56" s="6">
        <v>30144</v>
      </c>
      <c r="L56" s="7">
        <f t="shared" si="36"/>
        <v>0.12009023354564756</v>
      </c>
      <c r="M56" s="6">
        <v>33764</v>
      </c>
      <c r="N56" s="7">
        <f t="shared" si="37"/>
        <v>0.12599218102120602</v>
      </c>
      <c r="O56" s="6">
        <v>38018</v>
      </c>
      <c r="P56" s="7">
        <f t="shared" si="37"/>
        <v>0.13338418643800304</v>
      </c>
      <c r="Q56" s="6">
        <v>43089</v>
      </c>
      <c r="R56" s="7">
        <f t="shared" si="38"/>
        <v>0.07612151593214045</v>
      </c>
      <c r="S56" s="6">
        <v>46369</v>
      </c>
      <c r="T56" s="7">
        <f t="shared" si="39"/>
        <v>0.06079492764562531</v>
      </c>
      <c r="U56" s="6">
        <v>49188</v>
      </c>
      <c r="V56" s="7">
        <f t="shared" si="39"/>
        <v>0.10445637147271693</v>
      </c>
      <c r="W56" s="6">
        <v>54326</v>
      </c>
      <c r="X56" s="7">
        <f t="shared" si="40"/>
        <v>0.06646909398814564</v>
      </c>
      <c r="Y56" s="6">
        <v>57937</v>
      </c>
    </row>
    <row r="57" spans="1:25" ht="12" customHeight="1">
      <c r="A57" s="5" t="s">
        <v>51</v>
      </c>
      <c r="C57" s="6">
        <v>2916</v>
      </c>
      <c r="D57" s="8">
        <v>0.09</v>
      </c>
      <c r="E57" s="6">
        <v>5514</v>
      </c>
      <c r="F57" s="7">
        <f t="shared" si="33"/>
        <v>0.12894450489662676</v>
      </c>
      <c r="G57" s="6">
        <v>6225</v>
      </c>
      <c r="H57" s="7">
        <f t="shared" si="34"/>
        <v>0.03228915662650603</v>
      </c>
      <c r="I57" s="6">
        <v>6426</v>
      </c>
      <c r="J57" s="7">
        <f t="shared" si="35"/>
        <v>0.024587612822906942</v>
      </c>
      <c r="K57" s="6">
        <v>6584</v>
      </c>
      <c r="L57" s="7">
        <f t="shared" si="36"/>
        <v>0.07199270959902794</v>
      </c>
      <c r="M57" s="6">
        <v>7058</v>
      </c>
      <c r="N57" s="7">
        <f t="shared" si="37"/>
        <v>0.107254179654293</v>
      </c>
      <c r="O57" s="6">
        <v>7815</v>
      </c>
      <c r="P57" s="7">
        <f t="shared" si="37"/>
        <v>0.03109404990403071</v>
      </c>
      <c r="Q57" s="6">
        <v>8058</v>
      </c>
      <c r="R57" s="7">
        <f t="shared" si="38"/>
        <v>0.09915611814345991</v>
      </c>
      <c r="S57" s="6">
        <v>8857</v>
      </c>
      <c r="T57" s="7">
        <f t="shared" si="39"/>
        <v>0.03940386135260246</v>
      </c>
      <c r="U57" s="6">
        <v>9206</v>
      </c>
      <c r="V57" s="7">
        <f t="shared" si="39"/>
        <v>0.013360851618509667</v>
      </c>
      <c r="W57" s="6">
        <v>9329</v>
      </c>
      <c r="X57" s="7">
        <f t="shared" si="40"/>
        <v>0.09861721513559867</v>
      </c>
      <c r="Y57" s="6">
        <v>10249</v>
      </c>
    </row>
    <row r="58" spans="1:25" ht="12" customHeight="1">
      <c r="A58" s="5" t="s">
        <v>52</v>
      </c>
      <c r="C58" s="6">
        <v>1275</v>
      </c>
      <c r="D58" s="8">
        <v>0.09</v>
      </c>
      <c r="E58" s="6">
        <v>3740</v>
      </c>
      <c r="F58" s="7">
        <f t="shared" si="33"/>
        <v>0.021657754010695186</v>
      </c>
      <c r="G58" s="6">
        <v>3821</v>
      </c>
      <c r="H58" s="7">
        <f t="shared" si="34"/>
        <v>0.12483643025386025</v>
      </c>
      <c r="I58" s="6">
        <v>4298</v>
      </c>
      <c r="J58" s="7">
        <f t="shared" si="35"/>
        <v>0.12168450442066077</v>
      </c>
      <c r="K58" s="6">
        <v>4821</v>
      </c>
      <c r="L58" s="7">
        <f t="shared" si="36"/>
        <v>0.16137730761252853</v>
      </c>
      <c r="M58" s="6">
        <v>5599</v>
      </c>
      <c r="N58" s="7">
        <f t="shared" si="37"/>
        <v>0.09876763707804966</v>
      </c>
      <c r="O58" s="6">
        <v>6152</v>
      </c>
      <c r="P58" s="7">
        <f t="shared" si="37"/>
        <v>0.013003901170351105</v>
      </c>
      <c r="Q58" s="6">
        <v>6232</v>
      </c>
      <c r="R58" s="7">
        <f t="shared" si="38"/>
        <v>0.046534017971758664</v>
      </c>
      <c r="S58" s="6">
        <v>6522</v>
      </c>
      <c r="T58" s="7">
        <f t="shared" si="39"/>
        <v>0.08003679852805888</v>
      </c>
      <c r="U58" s="6">
        <v>7044</v>
      </c>
      <c r="V58" s="7">
        <f t="shared" si="39"/>
        <v>0.15275411697898922</v>
      </c>
      <c r="W58" s="6">
        <v>8120</v>
      </c>
      <c r="X58" s="7">
        <f t="shared" si="40"/>
        <v>0.05714285714285714</v>
      </c>
      <c r="Y58" s="6">
        <v>8584</v>
      </c>
    </row>
    <row r="59" spans="1:25" ht="12" customHeight="1">
      <c r="A59" s="5" t="s">
        <v>53</v>
      </c>
      <c r="C59" s="5">
        <v>854</v>
      </c>
      <c r="D59" s="8">
        <v>0.06</v>
      </c>
      <c r="E59" s="6">
        <v>2368</v>
      </c>
      <c r="F59" s="7">
        <f t="shared" si="33"/>
        <v>0.16680743243243243</v>
      </c>
      <c r="G59" s="6">
        <v>2763</v>
      </c>
      <c r="H59" s="7">
        <f t="shared" si="34"/>
        <v>-0.013391241404270721</v>
      </c>
      <c r="I59" s="6">
        <v>2726</v>
      </c>
      <c r="J59" s="7">
        <f t="shared" si="35"/>
        <v>0.1111518708730741</v>
      </c>
      <c r="K59" s="6">
        <v>3029</v>
      </c>
      <c r="L59" s="7">
        <f t="shared" si="36"/>
        <v>0.07296137339055794</v>
      </c>
      <c r="M59" s="6">
        <v>3250</v>
      </c>
      <c r="N59" s="7">
        <f t="shared" si="37"/>
        <v>0.011692307692307693</v>
      </c>
      <c r="O59" s="6">
        <v>3288</v>
      </c>
      <c r="P59" s="7">
        <f t="shared" si="37"/>
        <v>0.14263990267639903</v>
      </c>
      <c r="Q59" s="6">
        <v>3757</v>
      </c>
      <c r="R59" s="7">
        <f t="shared" si="38"/>
        <v>0.07745541655576257</v>
      </c>
      <c r="S59" s="6">
        <v>4048</v>
      </c>
      <c r="T59" s="7">
        <f t="shared" si="39"/>
        <v>0.008893280632411068</v>
      </c>
      <c r="U59" s="6">
        <v>4084</v>
      </c>
      <c r="V59" s="7">
        <f t="shared" si="39"/>
        <v>0.12806072477962782</v>
      </c>
      <c r="W59" s="6">
        <v>4607</v>
      </c>
      <c r="X59" s="7">
        <f t="shared" si="40"/>
        <v>0.01649663555459084</v>
      </c>
      <c r="Y59" s="6">
        <v>4683</v>
      </c>
    </row>
    <row r="60" spans="1:25" ht="12" customHeight="1">
      <c r="A60" s="5" t="s">
        <v>54</v>
      </c>
      <c r="C60" s="6">
        <v>2018</v>
      </c>
      <c r="D60" s="8">
        <v>0.04</v>
      </c>
      <c r="E60" s="6">
        <v>6056</v>
      </c>
      <c r="F60" s="7">
        <f t="shared" si="33"/>
        <v>0.15967635402906208</v>
      </c>
      <c r="G60" s="6">
        <v>7023</v>
      </c>
      <c r="H60" s="7">
        <f t="shared" si="34"/>
        <v>0.17385732592909015</v>
      </c>
      <c r="I60" s="6">
        <v>8244</v>
      </c>
      <c r="J60" s="7">
        <f t="shared" si="35"/>
        <v>0.19444444444444445</v>
      </c>
      <c r="K60" s="6">
        <v>9847</v>
      </c>
      <c r="L60" s="7">
        <f t="shared" si="36"/>
        <v>0.1747740428556921</v>
      </c>
      <c r="M60" s="6">
        <v>11568</v>
      </c>
      <c r="N60" s="7">
        <f t="shared" si="37"/>
        <v>0.12422199170124482</v>
      </c>
      <c r="O60" s="6">
        <v>13005</v>
      </c>
      <c r="P60" s="7">
        <f t="shared" si="37"/>
        <v>0.12756632064590542</v>
      </c>
      <c r="Q60" s="6">
        <v>14664</v>
      </c>
      <c r="R60" s="7">
        <f t="shared" si="38"/>
        <v>0.10045008183306056</v>
      </c>
      <c r="S60" s="6">
        <v>16137</v>
      </c>
      <c r="T60" s="7">
        <f t="shared" si="39"/>
        <v>0.15455165148416683</v>
      </c>
      <c r="U60" s="6">
        <v>18631</v>
      </c>
      <c r="V60" s="7">
        <f t="shared" si="39"/>
        <v>0.06269121356878321</v>
      </c>
      <c r="W60" s="6">
        <v>19799</v>
      </c>
      <c r="X60" s="7">
        <f t="shared" si="40"/>
        <v>0.056012929945956864</v>
      </c>
      <c r="Y60" s="6">
        <v>20908</v>
      </c>
    </row>
    <row r="61" spans="1:25" ht="12" customHeight="1">
      <c r="A61" s="5" t="s">
        <v>55</v>
      </c>
      <c r="C61" s="6">
        <v>4084</v>
      </c>
      <c r="D61" s="8">
        <v>0.08</v>
      </c>
      <c r="E61" s="6">
        <v>8326</v>
      </c>
      <c r="F61" s="7">
        <f t="shared" si="33"/>
        <v>0.07710785491232285</v>
      </c>
      <c r="G61" s="6">
        <v>8968</v>
      </c>
      <c r="H61" s="7">
        <f t="shared" si="34"/>
        <v>0.03345227475468332</v>
      </c>
      <c r="I61" s="6">
        <v>9268</v>
      </c>
      <c r="J61" s="7">
        <f t="shared" si="35"/>
        <v>0.11253776435045318</v>
      </c>
      <c r="K61" s="6">
        <v>10311</v>
      </c>
      <c r="L61" s="7">
        <f t="shared" si="36"/>
        <v>0.20764232373193678</v>
      </c>
      <c r="M61" s="6">
        <v>12452</v>
      </c>
      <c r="N61" s="7">
        <f t="shared" si="37"/>
        <v>0.16487311275297142</v>
      </c>
      <c r="O61" s="6">
        <v>14505</v>
      </c>
      <c r="P61" s="7">
        <f t="shared" si="37"/>
        <v>0.18793519476042744</v>
      </c>
      <c r="Q61" s="6">
        <v>17231</v>
      </c>
      <c r="R61" s="7">
        <f t="shared" si="38"/>
        <v>0.11612790900121873</v>
      </c>
      <c r="S61" s="6">
        <v>19232</v>
      </c>
      <c r="T61" s="7">
        <f t="shared" si="39"/>
        <v>0.0370216306156406</v>
      </c>
      <c r="U61" s="6">
        <v>19944</v>
      </c>
      <c r="V61" s="7">
        <f t="shared" si="39"/>
        <v>0.12008624147613317</v>
      </c>
      <c r="W61" s="6">
        <v>22339</v>
      </c>
      <c r="X61" s="7">
        <f t="shared" si="40"/>
        <v>0.07636868257307847</v>
      </c>
      <c r="Y61" s="6">
        <v>24045</v>
      </c>
    </row>
    <row r="62" spans="1:25" ht="12" customHeight="1">
      <c r="A62" s="5" t="s">
        <v>56</v>
      </c>
      <c r="C62" s="6">
        <v>11586</v>
      </c>
      <c r="D62" s="8">
        <v>0.15</v>
      </c>
      <c r="E62" s="6">
        <v>20044</v>
      </c>
      <c r="F62" s="7">
        <f t="shared" si="33"/>
        <v>0.06021752145280383</v>
      </c>
      <c r="G62" s="6">
        <v>21251</v>
      </c>
      <c r="H62" s="7">
        <f t="shared" si="34"/>
        <v>0.043339136981789095</v>
      </c>
      <c r="I62" s="6">
        <v>22172</v>
      </c>
      <c r="J62" s="7">
        <f t="shared" si="35"/>
        <v>0.04871008479162908</v>
      </c>
      <c r="K62" s="6">
        <v>23252</v>
      </c>
      <c r="L62" s="7">
        <f t="shared" si="36"/>
        <v>0.054876999827971784</v>
      </c>
      <c r="M62" s="6">
        <v>24528</v>
      </c>
      <c r="N62" s="7">
        <f t="shared" si="37"/>
        <v>0.024421069797782125</v>
      </c>
      <c r="O62" s="6">
        <v>25127</v>
      </c>
      <c r="P62" s="7">
        <f t="shared" si="37"/>
        <v>-0.03756914872447965</v>
      </c>
      <c r="Q62" s="6">
        <v>24183</v>
      </c>
      <c r="R62" s="7">
        <f t="shared" si="38"/>
        <v>0.03270892775916966</v>
      </c>
      <c r="S62" s="6">
        <v>24974</v>
      </c>
      <c r="T62" s="7">
        <f t="shared" si="39"/>
        <v>0.04444622407303596</v>
      </c>
      <c r="U62" s="6">
        <v>26084</v>
      </c>
      <c r="V62" s="7">
        <f t="shared" si="39"/>
        <v>0.06923784695598835</v>
      </c>
      <c r="W62" s="6">
        <v>27890</v>
      </c>
      <c r="X62" s="7">
        <f t="shared" si="40"/>
        <v>0.07031193976335604</v>
      </c>
      <c r="Y62" s="6">
        <v>29851</v>
      </c>
    </row>
    <row r="63" spans="1:25" ht="12" customHeight="1">
      <c r="A63" s="5" t="s">
        <v>57</v>
      </c>
      <c r="C63" s="6">
        <v>6406</v>
      </c>
      <c r="D63" s="8">
        <v>0.06</v>
      </c>
      <c r="E63" s="6">
        <v>20352</v>
      </c>
      <c r="F63" s="7">
        <f t="shared" si="33"/>
        <v>0.21152712264150944</v>
      </c>
      <c r="G63" s="6">
        <v>24657</v>
      </c>
      <c r="H63" s="7">
        <f t="shared" si="34"/>
        <v>0.1509104919495478</v>
      </c>
      <c r="I63" s="6">
        <v>28378</v>
      </c>
      <c r="J63" s="7">
        <f t="shared" si="35"/>
        <v>0.12111494819930932</v>
      </c>
      <c r="K63" s="6">
        <v>31815</v>
      </c>
      <c r="L63" s="7">
        <f t="shared" si="36"/>
        <v>0.12223793807952224</v>
      </c>
      <c r="M63" s="6">
        <v>35704</v>
      </c>
      <c r="N63" s="7">
        <f t="shared" si="37"/>
        <v>0.1520277840017925</v>
      </c>
      <c r="O63" s="6">
        <v>41132</v>
      </c>
      <c r="P63" s="7">
        <f t="shared" si="37"/>
        <v>0.13660896625498395</v>
      </c>
      <c r="Q63" s="6">
        <v>46751</v>
      </c>
      <c r="R63" s="7">
        <f t="shared" si="38"/>
        <v>0.09591238690081495</v>
      </c>
      <c r="S63" s="6">
        <v>51235</v>
      </c>
      <c r="T63" s="7">
        <f t="shared" si="39"/>
        <v>0.0832633941641456</v>
      </c>
      <c r="U63" s="6">
        <v>55501</v>
      </c>
      <c r="V63" s="7">
        <f t="shared" si="39"/>
        <v>0.06118808670114052</v>
      </c>
      <c r="W63" s="6">
        <v>58897</v>
      </c>
      <c r="X63" s="7">
        <f t="shared" si="40"/>
        <v>0.12470923816153624</v>
      </c>
      <c r="Y63" s="6">
        <v>66242</v>
      </c>
    </row>
    <row r="64" spans="1:25" ht="12" customHeight="1">
      <c r="A64" s="5" t="s">
        <v>58</v>
      </c>
      <c r="C64" s="14">
        <v>443</v>
      </c>
      <c r="D64" s="10">
        <v>0.24</v>
      </c>
      <c r="E64" s="9">
        <v>1111</v>
      </c>
      <c r="F64" s="11">
        <f t="shared" si="33"/>
        <v>0.12061206120612061</v>
      </c>
      <c r="G64" s="9">
        <v>1245</v>
      </c>
      <c r="H64" s="11">
        <f t="shared" si="34"/>
        <v>0.06907630522088354</v>
      </c>
      <c r="I64" s="9">
        <v>1331</v>
      </c>
      <c r="J64" s="11">
        <f t="shared" si="35"/>
        <v>-0.1179564237415477</v>
      </c>
      <c r="K64" s="9">
        <v>1174</v>
      </c>
      <c r="L64" s="11">
        <f t="shared" si="36"/>
        <v>0.16269165247018738</v>
      </c>
      <c r="M64" s="9">
        <v>1365</v>
      </c>
      <c r="N64" s="11">
        <f t="shared" si="37"/>
        <v>0.07838827838827839</v>
      </c>
      <c r="O64" s="9">
        <v>1472</v>
      </c>
      <c r="P64" s="11">
        <f t="shared" si="37"/>
        <v>0.171875</v>
      </c>
      <c r="Q64" s="9">
        <v>1725</v>
      </c>
      <c r="R64" s="11">
        <f t="shared" si="38"/>
        <v>-0.07304347826086957</v>
      </c>
      <c r="S64" s="9">
        <v>1599</v>
      </c>
      <c r="T64" s="11">
        <f t="shared" si="39"/>
        <v>0.058786741713570984</v>
      </c>
      <c r="U64" s="9">
        <v>1693</v>
      </c>
      <c r="V64" s="11">
        <f t="shared" si="39"/>
        <v>-0.03307737743650325</v>
      </c>
      <c r="W64" s="9">
        <v>1637</v>
      </c>
      <c r="X64" s="11">
        <f t="shared" si="40"/>
        <v>0.23946243127672573</v>
      </c>
      <c r="Y64" s="9">
        <v>2029</v>
      </c>
    </row>
    <row r="65" spans="3:25" ht="12" customHeight="1">
      <c r="C65" s="6">
        <v>136518</v>
      </c>
      <c r="D65" s="8">
        <v>0.09</v>
      </c>
      <c r="E65" s="6">
        <f>SUM(E53:E64)</f>
        <v>364670</v>
      </c>
      <c r="F65" s="7">
        <f t="shared" si="33"/>
        <v>0.1239092878492884</v>
      </c>
      <c r="G65" s="6">
        <v>409856</v>
      </c>
      <c r="H65" s="7">
        <f t="shared" si="34"/>
        <v>0.09349137257963773</v>
      </c>
      <c r="I65" s="6">
        <f>SUM(I53:I64)</f>
        <v>448174</v>
      </c>
      <c r="J65" s="7">
        <f t="shared" si="35"/>
        <v>0.08865753033420055</v>
      </c>
      <c r="K65" s="6">
        <v>487908</v>
      </c>
      <c r="L65" s="7">
        <f t="shared" si="36"/>
        <v>0.11307254646367758</v>
      </c>
      <c r="M65" s="6">
        <v>543077</v>
      </c>
      <c r="N65" s="7">
        <f t="shared" si="37"/>
        <v>0.08109163157342329</v>
      </c>
      <c r="O65" s="6">
        <v>587116</v>
      </c>
      <c r="P65" s="7">
        <f t="shared" si="37"/>
        <v>0.07572268512525633</v>
      </c>
      <c r="Q65" s="6">
        <v>631574</v>
      </c>
      <c r="R65" s="7">
        <f t="shared" si="38"/>
        <v>0.06098097768432519</v>
      </c>
      <c r="S65" s="6">
        <f>SUM(S53:S64)</f>
        <v>670088</v>
      </c>
      <c r="T65" s="7">
        <f t="shared" si="39"/>
        <v>0.061921717744535046</v>
      </c>
      <c r="U65" s="6">
        <f>SUM(U53:U64)</f>
        <v>711581</v>
      </c>
      <c r="V65" s="7">
        <f t="shared" si="39"/>
        <v>0.07492611522792204</v>
      </c>
      <c r="W65" s="6">
        <f>SUM(W53:W64)</f>
        <v>764897</v>
      </c>
      <c r="X65" s="7">
        <f t="shared" si="40"/>
        <v>0.07613704851764355</v>
      </c>
      <c r="Y65" s="6">
        <f>SUM(Y53:Y64)</f>
        <v>823134</v>
      </c>
    </row>
    <row r="66" spans="12:24" ht="12" customHeight="1">
      <c r="L66" s="7"/>
      <c r="M66" s="6"/>
      <c r="N66" s="7"/>
      <c r="O66" s="6"/>
      <c r="P66" s="7"/>
      <c r="Q66" s="6"/>
      <c r="R66" s="7"/>
      <c r="S66" s="6"/>
      <c r="T66" s="7"/>
      <c r="U66" s="6"/>
      <c r="V66" s="7"/>
      <c r="X66" s="7"/>
    </row>
    <row r="67" spans="1:25" ht="12" customHeight="1">
      <c r="A67" s="15" t="s">
        <v>62</v>
      </c>
      <c r="C67" s="6">
        <v>523236</v>
      </c>
      <c r="D67" s="8">
        <v>0.08</v>
      </c>
      <c r="E67" s="6">
        <f>SUM(E65,E51,E45,E33,E25,E10)</f>
        <v>1380146</v>
      </c>
      <c r="F67" s="7">
        <f>(G67-E67)/E67</f>
        <v>0.12234430270420665</v>
      </c>
      <c r="G67" s="6">
        <v>1548999</v>
      </c>
      <c r="H67" s="7">
        <f>(I67-G67)/G67</f>
        <v>0.10084448085505543</v>
      </c>
      <c r="I67" s="6">
        <v>1705207</v>
      </c>
      <c r="J67" s="7">
        <f>(K67-I67)/I67</f>
        <v>0.08649565712549855</v>
      </c>
      <c r="K67" s="6">
        <v>1852700</v>
      </c>
      <c r="L67" s="7">
        <f>(M67-K67)/K67</f>
        <v>0.11461380687645059</v>
      </c>
      <c r="M67" s="6">
        <v>2065045</v>
      </c>
      <c r="N67" s="7">
        <f>(O67-M67)/M67</f>
        <v>0.09733105089719594</v>
      </c>
      <c r="O67" s="6">
        <v>2266038</v>
      </c>
      <c r="P67" s="7">
        <f>(Q67-O67)/O67</f>
        <v>0.09308052203890667</v>
      </c>
      <c r="Q67" s="6">
        <v>2476962</v>
      </c>
      <c r="R67" s="7">
        <f>(S67-Q67)/Q67</f>
        <v>0.079667754289327</v>
      </c>
      <c r="S67" s="6">
        <f>SUM(S65,S51,S45,S33,S25,S10)</f>
        <v>2674296</v>
      </c>
      <c r="T67" s="7">
        <f>(U67-S67)/S67</f>
        <v>0.06978135554179493</v>
      </c>
      <c r="U67" s="6">
        <f>SUM(U65,U51,U45,U33,U25,U10)</f>
        <v>2860912</v>
      </c>
      <c r="V67" s="7">
        <f>(W67-U67)/U67</f>
        <v>0.09569465960504903</v>
      </c>
      <c r="W67" s="6">
        <f>SUM(W65,W51,W45,W33,W25,W10)</f>
        <v>3134686</v>
      </c>
      <c r="X67" s="7">
        <f>(Y67-W67)/W67</f>
        <v>0.07366957966443848</v>
      </c>
      <c r="Y67" s="6">
        <f>SUM(Y65,Y51,Y45,Y33,Y25,Y10)</f>
        <v>3365617</v>
      </c>
    </row>
    <row r="68" spans="6:21" ht="12" customHeight="1">
      <c r="F68" s="5"/>
      <c r="I68" s="6"/>
      <c r="M68" s="6"/>
      <c r="O68" s="6"/>
      <c r="Q68" s="6"/>
      <c r="S68" s="6"/>
      <c r="U68" s="6"/>
    </row>
    <row r="69" spans="1:25" ht="12" customHeight="1">
      <c r="A69" s="5" t="s">
        <v>59</v>
      </c>
      <c r="C69" s="6">
        <v>3958</v>
      </c>
      <c r="D69" s="8">
        <v>0.27</v>
      </c>
      <c r="E69" s="6">
        <v>10307</v>
      </c>
      <c r="F69" s="7">
        <f>(G69-E69)/E69</f>
        <v>0.09692442029688561</v>
      </c>
      <c r="G69" s="6">
        <v>11306</v>
      </c>
      <c r="H69" s="7">
        <f>(I69-G69)/G69</f>
        <v>0.09234035025650097</v>
      </c>
      <c r="I69" s="6">
        <v>12350</v>
      </c>
      <c r="J69" s="7">
        <f>(K69-I69)/I69</f>
        <v>-0.012712550607287449</v>
      </c>
      <c r="K69" s="6">
        <v>12193</v>
      </c>
      <c r="L69" s="7">
        <f>(M69-K69)/K69</f>
        <v>0.1640285409661281</v>
      </c>
      <c r="M69" s="6">
        <v>14193</v>
      </c>
      <c r="N69" s="7">
        <f>(O69-M69)/M69</f>
        <v>0.16296766011414077</v>
      </c>
      <c r="O69" s="6">
        <v>16506</v>
      </c>
      <c r="P69" s="7">
        <f>(Q69-O69)/O69</f>
        <v>0.16672725069671634</v>
      </c>
      <c r="Q69" s="6">
        <v>19258</v>
      </c>
      <c r="R69" s="7">
        <f>(S69-Q69)/Q69</f>
        <v>0.05270536919721674</v>
      </c>
      <c r="S69" s="6">
        <v>20273</v>
      </c>
      <c r="T69" s="7">
        <f>(U69-S69)/S69</f>
        <v>0.05810684161199625</v>
      </c>
      <c r="U69" s="6">
        <v>21451</v>
      </c>
      <c r="V69" s="7">
        <f>(W69-U69)/U69</f>
        <v>0.10750081581278262</v>
      </c>
      <c r="W69" s="6">
        <v>23757</v>
      </c>
      <c r="X69" s="7">
        <f>(Y69-W69)/W69</f>
        <v>0.05190049248642505</v>
      </c>
      <c r="Y69" s="6">
        <v>24990</v>
      </c>
    </row>
    <row r="70" spans="6:25" ht="12" customHeight="1">
      <c r="F70" s="5"/>
      <c r="I70" s="6"/>
      <c r="K70" s="6"/>
      <c r="M70" s="6"/>
      <c r="O70" s="6"/>
      <c r="Q70" s="6"/>
      <c r="S70" s="6"/>
      <c r="U70" s="6"/>
      <c r="W70" s="6"/>
      <c r="Y70" s="6"/>
    </row>
    <row r="71" spans="1:25" ht="12" customHeight="1">
      <c r="A71" s="16" t="s">
        <v>61</v>
      </c>
      <c r="C71" s="6">
        <v>7431</v>
      </c>
      <c r="D71" s="8">
        <v>0.13</v>
      </c>
      <c r="E71" s="6">
        <v>22786</v>
      </c>
      <c r="F71" s="7">
        <f>(G71-E71)/E71</f>
        <v>0.05007460721495655</v>
      </c>
      <c r="G71" s="6">
        <v>23927</v>
      </c>
      <c r="H71" s="7">
        <f>(I71-G71)/G71</f>
        <v>-0.23655284824675055</v>
      </c>
      <c r="I71" s="6">
        <v>18267</v>
      </c>
      <c r="J71" s="7">
        <f>(K71-I71)/I71</f>
        <v>0.16209558219740516</v>
      </c>
      <c r="K71" s="6">
        <v>21228</v>
      </c>
      <c r="L71" s="7">
        <f>(M71-K71)/K71</f>
        <v>0.16553608441680798</v>
      </c>
      <c r="M71" s="6">
        <v>24742</v>
      </c>
      <c r="N71" s="7">
        <f>(O71-M71)/M71</f>
        <v>0.13628647643682806</v>
      </c>
      <c r="O71" s="6">
        <v>28114</v>
      </c>
      <c r="P71" s="7">
        <f>(Q71-O71)/O71</f>
        <v>0.2484171587109625</v>
      </c>
      <c r="Q71" s="6">
        <v>35098</v>
      </c>
      <c r="R71" s="7">
        <f>(S71-Q71)/Q71</f>
        <v>0.12735768419852983</v>
      </c>
      <c r="S71" s="6">
        <v>39568</v>
      </c>
      <c r="T71" s="7">
        <f>(U71-S71)/S71</f>
        <v>0.14458653457339263</v>
      </c>
      <c r="U71" s="6">
        <v>45289</v>
      </c>
      <c r="V71" s="7">
        <f>(W71-U71)/U71</f>
        <v>0.15537989357239065</v>
      </c>
      <c r="W71" s="6">
        <v>52326</v>
      </c>
      <c r="X71" s="7">
        <f>(Y71-W71)/W71</f>
        <v>0.1947215533386844</v>
      </c>
      <c r="Y71" s="6">
        <v>62515</v>
      </c>
    </row>
    <row r="72" spans="6:25" ht="12" customHeight="1">
      <c r="F72" s="5"/>
      <c r="I72" s="6"/>
      <c r="K72" s="6"/>
      <c r="M72" s="6"/>
      <c r="O72" s="6"/>
      <c r="Q72" s="6"/>
      <c r="S72" s="6"/>
      <c r="U72" s="6"/>
      <c r="W72" s="6"/>
      <c r="Y72" s="6"/>
    </row>
    <row r="73" spans="1:25" ht="12" customHeight="1">
      <c r="A73" s="5" t="s">
        <v>63</v>
      </c>
      <c r="C73" s="5">
        <v>561</v>
      </c>
      <c r="D73" s="8">
        <v>0.24</v>
      </c>
      <c r="E73" s="6">
        <v>1148</v>
      </c>
      <c r="F73" s="7">
        <f>(G73-E73)/E73</f>
        <v>0.11846689895470383</v>
      </c>
      <c r="G73" s="6">
        <v>1284</v>
      </c>
      <c r="H73" s="7">
        <f>(I73-G73)/G73</f>
        <v>0.09579439252336448</v>
      </c>
      <c r="I73" s="6">
        <v>1407</v>
      </c>
      <c r="J73" s="7">
        <f>(K73-I73)/I73</f>
        <v>0.17199715707178392</v>
      </c>
      <c r="K73" s="6">
        <v>1649</v>
      </c>
      <c r="L73" s="7">
        <f>(M73-K73)/K73</f>
        <v>0.1055184960582171</v>
      </c>
      <c r="M73" s="6">
        <v>1823</v>
      </c>
      <c r="N73" s="7">
        <f>(O73-M73)/M73</f>
        <v>0.07131102578167856</v>
      </c>
      <c r="O73" s="6">
        <v>1953</v>
      </c>
      <c r="P73" s="7">
        <f>(Q73-O73)/O73</f>
        <v>0.0819252432155658</v>
      </c>
      <c r="Q73" s="6">
        <v>2113</v>
      </c>
      <c r="R73" s="7">
        <f>(S73-Q73)/Q73</f>
        <v>0.0922858495030762</v>
      </c>
      <c r="S73" s="6">
        <v>2308</v>
      </c>
      <c r="T73" s="7">
        <f>(U73-S73)/S73</f>
        <v>-0.013431542461005199</v>
      </c>
      <c r="U73" s="6">
        <v>2277</v>
      </c>
      <c r="V73" s="7">
        <f>(W73-U73)/U73</f>
        <v>0.07861220904699165</v>
      </c>
      <c r="W73" s="6">
        <v>2456</v>
      </c>
      <c r="X73" s="7">
        <f>(Y73-W73)/W73</f>
        <v>0.17996742671009772</v>
      </c>
      <c r="Y73" s="6">
        <v>2898</v>
      </c>
    </row>
    <row r="74" spans="6:21" ht="12" customHeight="1">
      <c r="F74" s="5"/>
      <c r="I74" s="6"/>
      <c r="K74" s="6"/>
      <c r="M74" s="6"/>
      <c r="O74" s="6"/>
      <c r="Q74" s="6"/>
      <c r="S74" s="6"/>
      <c r="U74" s="6"/>
    </row>
    <row r="75" spans="1:25" ht="12" customHeight="1">
      <c r="A75" s="1" t="s">
        <v>60</v>
      </c>
      <c r="C75" s="6">
        <v>535186</v>
      </c>
      <c r="D75" s="8">
        <v>0.08</v>
      </c>
      <c r="E75" s="6">
        <f>+E73+E71+E69+E67</f>
        <v>1414387</v>
      </c>
      <c r="F75" s="7">
        <f>(G75-E75)/E75</f>
        <v>0.12099163807359654</v>
      </c>
      <c r="G75" s="6">
        <v>1585516</v>
      </c>
      <c r="H75" s="7">
        <f>(I75-G75)/G75</f>
        <v>0.0956880914478315</v>
      </c>
      <c r="I75" s="6">
        <v>1737231</v>
      </c>
      <c r="J75" s="7">
        <f>(K75-I75)/I75</f>
        <v>0.08665456695166043</v>
      </c>
      <c r="K75" s="6">
        <v>1887770</v>
      </c>
      <c r="L75" s="7">
        <f>(M75-K75)/K75</f>
        <v>0.11549765066718932</v>
      </c>
      <c r="M75" s="6">
        <v>2105803</v>
      </c>
      <c r="N75" s="7">
        <f>(O75-M75)/M75</f>
        <v>0.09820861685542284</v>
      </c>
      <c r="O75" s="6">
        <v>2312611</v>
      </c>
      <c r="P75" s="7">
        <f>(Q75-O75)/O75</f>
        <v>0.09548514644270048</v>
      </c>
      <c r="Q75" s="6">
        <v>2533431</v>
      </c>
      <c r="R75" s="7">
        <f>(S75-Q75)/Q75</f>
        <v>0.0801340158859665</v>
      </c>
      <c r="S75" s="6">
        <f>SUM(S67,S69,S71,S73)</f>
        <v>2736445</v>
      </c>
      <c r="T75" s="7">
        <f>(U75-S75)/S75</f>
        <v>0.07070633614050346</v>
      </c>
      <c r="U75" s="6">
        <f>SUM(U67,U69,U71,U73)</f>
        <v>2929929</v>
      </c>
      <c r="V75" s="7">
        <f>(W75-U75)/U75</f>
        <v>0.09669039761714363</v>
      </c>
      <c r="W75" s="6">
        <f>SUM(W67,W69,W71,W73)</f>
        <v>3213225</v>
      </c>
      <c r="X75" s="7">
        <f>(Y75-W75)/W75</f>
        <v>0.0755611574041656</v>
      </c>
      <c r="Y75" s="6">
        <f>SUM(Y67,Y69,Y71,Y73)</f>
        <v>3456020</v>
      </c>
    </row>
    <row r="76" spans="6:7" ht="12" customHeight="1">
      <c r="F76" s="5"/>
      <c r="G76" s="5"/>
    </row>
    <row r="77" ht="12" customHeight="1"/>
    <row r="78" ht="6" customHeight="1">
      <c r="E78" s="17"/>
    </row>
    <row r="79" ht="10.5" customHeight="1">
      <c r="E79" s="16"/>
    </row>
    <row r="80" ht="12.75">
      <c r="G80" s="5"/>
    </row>
  </sheetData>
  <sheetProtection/>
  <printOptions horizontalCentered="1"/>
  <pageMargins left="0.236220472440945" right="0.236220472440945" top="0.984251968503937" bottom="0.984251968503937" header="0.511811023622047" footer="0.511811023622047"/>
  <pageSetup fitToHeight="1" fitToWidth="1" horizontalDpi="600" verticalDpi="600" orientation="landscape" scale="54" r:id="rId1"/>
  <headerFooter scaleWithDoc="0" alignWithMargins="0">
    <oddHeader>&amp;C&amp;"Serifa Std 45 Light,Bold"AP EXAMINATION VOLUME BY REGION</oddHeader>
    <oddFooter>&amp;C&amp;"Serifa Std 45 Light,Regular"&amp;8© 2011 The College Board.  College Board, Advanced Placement Program, AP, AP Central and the acorn logo are registered trademarks of the College Board.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M. Askew</dc:creator>
  <cp:keywords/>
  <dc:description/>
  <cp:lastModifiedBy>Krajewski, Nicole</cp:lastModifiedBy>
  <cp:lastPrinted>2011-08-31T18:39:52Z</cp:lastPrinted>
  <dcterms:created xsi:type="dcterms:W3CDTF">1999-07-28T19:42:05Z</dcterms:created>
  <dcterms:modified xsi:type="dcterms:W3CDTF">2011-08-31T18:45:48Z</dcterms:modified>
  <cp:category/>
  <cp:version/>
  <cp:contentType/>
  <cp:contentStatus/>
</cp:coreProperties>
</file>