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<sst xmlns="http://schemas.openxmlformats.org/spreadsheetml/2006/main" count="76" uniqueCount="68">
  <si>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TOTAL SCHOOLS</t>
  </si>
  <si>
    <t>PUBLIC SCHOOLS</t>
  </si>
  <si>
    <t>NON-PUBLIC SCHOOLS</t>
  </si>
  <si>
    <t xml:space="preserve">          AP SCHOOLS</t>
  </si>
  <si>
    <t>TOTAL % SCHOOLS IN AP</t>
  </si>
  <si>
    <t xml:space="preserve">  % CHG</t>
  </si>
  <si>
    <t xml:space="preserve">        AP SCHOOLS</t>
  </si>
  <si>
    <t xml:space="preserve">         AP SCHOOLS</t>
  </si>
  <si>
    <t>State</t>
  </si>
  <si>
    <t xml:space="preserve">U.S.*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</si>
  <si>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</si>
  <si>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</si>
  <si>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</si>
  <si>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</si>
  <si>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</si>
  <si>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</si>
  <si>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</si>
  <si>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</si>
  <si>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</si>
  <si>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</si>
  <si>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</si>
  <si>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</si>
  <si>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</si>
  <si>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</si>
  <si>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</si>
  <si>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</si>
  <si>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</si>
  <si>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</si>
  <si>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</si>
  <si>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</si>
  <si>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</si>
  <si>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</si>
  <si>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</si>
  <si>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</si>
  <si>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</si>
  <si>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</si>
  <si>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</si>
  <si>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</si>
  <si>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</si>
  <si>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</si>
  <si>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</si>
  <si>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</si>
  <si>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</si>
  <si>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</si>
  <si>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</si>
  <si>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</si>
  <si>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</si>
  <si>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</si>
  <si>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</si>
  <si>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</si>
  <si>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</si>
  <si>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</si>
  <si>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</si>
  <si>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</si>
  <si>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</si>
  <si>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</si>
  <si>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</si>
  <si>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</si>
  <si>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</si>
  <si>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</si>
  <si>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</si>
  <si>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</si>
  <si>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 (U.S.)</t>
  </si>
  <si>
    <t>NON-U.S./U.S.TERR/CAN</t>
  </si>
  <si>
    <t>GRAND TOTAL</t>
  </si>
  <si>
    <t>Note: The designation of public or non-public schools is based on self-reported data from schools that may not be entirely consistent with the classifications from QED.</t>
  </si>
  <si>
    <t xml:space="preserve">*SOURCE:  Quality Education Data </t>
  </si>
  <si>
    <t>2006-2007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</si>
</sst>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Serifa 45 Light"/>
      <family val="1"/>
    </font>
    <font>
      <sz val="9"/>
      <name val="Serifa 45 Light"/>
      <family val="1"/>
    </font>
    <font>
      <sz val="8"/>
      <name val="Univers LT Std 45 Light"/>
      <family val="2"/>
    </font>
    <font>
      <b/>
      <sz val="8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sz val="9"/>
      <name val="Univers LT Std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180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/>
    </xf>
    <xf numFmtId="0" fontId="9" fillId="0" borderId="3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 quotePrefix="1">
      <alignment horizontal="right"/>
    </xf>
    <xf numFmtId="0" fontId="10" fillId="2" borderId="0" xfId="0" applyFont="1" applyFill="1" applyBorder="1" applyAlignment="1" quotePrefix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3" xfId="0" applyFont="1" applyFill="1" applyBorder="1" applyAlignment="1" quotePrefix="1">
      <alignment horizontal="right"/>
    </xf>
    <xf numFmtId="0" fontId="9" fillId="0" borderId="6" xfId="0" applyFont="1" applyBorder="1" applyAlignment="1">
      <alignment/>
    </xf>
    <xf numFmtId="0" fontId="7" fillId="2" borderId="4" xfId="0" applyFont="1" applyFill="1" applyBorder="1" applyAlignment="1">
      <alignment horizontal="left"/>
    </xf>
    <xf numFmtId="172" fontId="7" fillId="2" borderId="4" xfId="15" applyNumberFormat="1" applyFont="1" applyFill="1" applyBorder="1" applyAlignment="1">
      <alignment horizontal="center"/>
    </xf>
    <xf numFmtId="172" fontId="7" fillId="2" borderId="4" xfId="15" applyNumberFormat="1" applyFont="1" applyFill="1" applyBorder="1" applyAlignment="1">
      <alignment/>
    </xf>
    <xf numFmtId="173" fontId="7" fillId="2" borderId="4" xfId="0" applyNumberFormat="1" applyFont="1" applyFill="1" applyBorder="1" applyAlignment="1">
      <alignment horizontal="right"/>
    </xf>
    <xf numFmtId="172" fontId="7" fillId="2" borderId="6" xfId="15" applyNumberFormat="1" applyFont="1" applyFill="1" applyBorder="1" applyAlignment="1">
      <alignment/>
    </xf>
    <xf numFmtId="172" fontId="7" fillId="2" borderId="4" xfId="15" applyNumberFormat="1" applyFont="1" applyFill="1" applyBorder="1" applyAlignment="1" quotePrefix="1">
      <alignment horizontal="left"/>
    </xf>
    <xf numFmtId="0" fontId="7" fillId="2" borderId="4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 quotePrefix="1">
      <alignment horizontal="left"/>
    </xf>
    <xf numFmtId="0" fontId="11" fillId="0" borderId="6" xfId="0" applyFont="1" applyBorder="1" applyAlignment="1">
      <alignment/>
    </xf>
    <xf numFmtId="173" fontId="7" fillId="2" borderId="4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7" fillId="2" borderId="1" xfId="0" applyFont="1" applyFill="1" applyBorder="1" applyAlignment="1" quotePrefix="1">
      <alignment horizontal="left"/>
    </xf>
    <xf numFmtId="0" fontId="7" fillId="2" borderId="1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7" fillId="2" borderId="4" xfId="15" applyNumberFormat="1" applyFont="1" applyFill="1" applyBorder="1" applyAlignment="1" quotePrefix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/>
    </xf>
    <xf numFmtId="173" fontId="7" fillId="2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9"/>
  <sheetViews>
    <sheetView tabSelected="1" workbookViewId="0" topLeftCell="A1">
      <selection activeCell="A2" sqref="A2"/>
    </sheetView>
  </sheetViews>
  <sheetFormatPr defaultColWidth="8.88671875" defaultRowHeight="15"/>
  <cols>
    <col min="1" max="1" width="5.5546875" style="8" customWidth="1"/>
    <col min="2" max="2" width="2.5546875" style="8" customWidth="1"/>
    <col min="3" max="3" width="11.3359375" style="8" customWidth="1"/>
    <col min="4" max="4" width="8.3359375" style="8" customWidth="1"/>
    <col min="5" max="6" width="6.88671875" style="8" customWidth="1"/>
    <col min="7" max="7" width="7.10546875" style="8" customWidth="1"/>
    <col min="8" max="8" width="8.4453125" style="8" customWidth="1"/>
    <col min="9" max="9" width="1.1171875" style="8" customWidth="1"/>
    <col min="10" max="10" width="7.77734375" style="8" customWidth="1"/>
    <col min="11" max="11" width="0.671875" style="8" customWidth="1"/>
    <col min="12" max="14" width="6.88671875" style="8" customWidth="1"/>
    <col min="15" max="15" width="7.10546875" style="8" customWidth="1"/>
    <col min="16" max="16" width="8.5546875" style="8" customWidth="1"/>
    <col min="17" max="17" width="1.1171875" style="8" customWidth="1"/>
    <col min="18" max="18" width="7.77734375" style="8" customWidth="1"/>
    <col min="19" max="19" width="0.671875" style="8" customWidth="1"/>
    <col min="20" max="22" width="6.88671875" style="8" customWidth="1"/>
    <col min="23" max="23" width="7.10546875" style="8" customWidth="1"/>
    <col min="24" max="24" width="8.5546875" style="8" customWidth="1"/>
    <col min="25" max="25" width="1.1171875" style="8" customWidth="1"/>
    <col min="26" max="26" width="7.77734375" style="8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8" customWidth="1"/>
  </cols>
  <sheetData>
    <row r="2" spans="2:27" ht="13.5" customHeight="1" thickBot="1">
      <c r="B2" s="9"/>
      <c r="Q2" s="9"/>
      <c r="R2" s="9"/>
      <c r="S2" s="9"/>
      <c r="Y2" s="9"/>
      <c r="Z2" s="9"/>
      <c r="AA2" s="2"/>
    </row>
    <row r="3" spans="2:36" s="7" customFormat="1" ht="15" customHeight="1">
      <c r="B3" s="13"/>
      <c r="C3" s="14"/>
      <c r="D3" s="15" t="s">
        <v>0</v>
      </c>
      <c r="E3" s="16"/>
      <c r="F3" s="16"/>
      <c r="G3" s="16"/>
      <c r="H3" s="16"/>
      <c r="I3" s="16"/>
      <c r="J3" s="17"/>
      <c r="K3" s="17"/>
      <c r="L3" s="18" t="s">
        <v>1</v>
      </c>
      <c r="M3" s="16"/>
      <c r="N3" s="16"/>
      <c r="O3" s="17"/>
      <c r="P3" s="16"/>
      <c r="Q3" s="19"/>
      <c r="R3" s="20"/>
      <c r="S3" s="20"/>
      <c r="T3" s="18" t="s">
        <v>2</v>
      </c>
      <c r="U3" s="16"/>
      <c r="V3" s="16"/>
      <c r="W3" s="16"/>
      <c r="X3" s="16"/>
      <c r="Y3" s="19"/>
      <c r="Z3" s="20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2:36" s="7" customFormat="1" ht="14.25" customHeight="1">
      <c r="B4" s="13"/>
      <c r="C4" s="21"/>
      <c r="D4" s="19"/>
      <c r="E4" s="19" t="s">
        <v>3</v>
      </c>
      <c r="F4" s="19"/>
      <c r="G4" s="22" t="s">
        <v>4</v>
      </c>
      <c r="H4" s="22"/>
      <c r="I4" s="22"/>
      <c r="J4" s="21" t="s">
        <v>5</v>
      </c>
      <c r="K4" s="21"/>
      <c r="L4" s="23"/>
      <c r="M4" s="19" t="s">
        <v>6</v>
      </c>
      <c r="N4" s="19"/>
      <c r="O4" s="22" t="s">
        <v>4</v>
      </c>
      <c r="P4" s="22"/>
      <c r="Q4" s="22"/>
      <c r="R4" s="21" t="s">
        <v>5</v>
      </c>
      <c r="S4" s="21"/>
      <c r="T4" s="23"/>
      <c r="U4" s="19" t="s">
        <v>7</v>
      </c>
      <c r="V4" s="19"/>
      <c r="W4" s="22" t="s">
        <v>4</v>
      </c>
      <c r="X4" s="22"/>
      <c r="Y4" s="22"/>
      <c r="Z4" s="21" t="s">
        <v>5</v>
      </c>
      <c r="AA4" s="1"/>
      <c r="AB4" s="4"/>
      <c r="AC4" s="1"/>
      <c r="AD4" s="1"/>
      <c r="AE4" s="1"/>
      <c r="AF4" s="1"/>
      <c r="AG4" s="1"/>
      <c r="AH4" s="1"/>
      <c r="AI4" s="1"/>
      <c r="AJ4" s="1"/>
    </row>
    <row r="5" spans="2:36" s="7" customFormat="1" ht="16.5" customHeight="1">
      <c r="B5" s="24"/>
      <c r="C5" s="25" t="s">
        <v>8</v>
      </c>
      <c r="D5" s="26" t="s">
        <v>9</v>
      </c>
      <c r="E5" s="26">
        <v>2006</v>
      </c>
      <c r="F5" s="26">
        <v>2007</v>
      </c>
      <c r="G5" s="26">
        <v>2006</v>
      </c>
      <c r="H5" s="26">
        <v>2007</v>
      </c>
      <c r="I5" s="26"/>
      <c r="J5" s="27" t="s">
        <v>67</v>
      </c>
      <c r="K5" s="28"/>
      <c r="L5" s="29" t="s">
        <v>9</v>
      </c>
      <c r="M5" s="26">
        <v>2006</v>
      </c>
      <c r="N5" s="26">
        <v>2007</v>
      </c>
      <c r="O5" s="26">
        <v>2006</v>
      </c>
      <c r="P5" s="26">
        <v>2007</v>
      </c>
      <c r="Q5" s="26"/>
      <c r="R5" s="28" t="s">
        <v>67</v>
      </c>
      <c r="S5" s="27"/>
      <c r="T5" s="29" t="s">
        <v>9</v>
      </c>
      <c r="U5" s="26">
        <v>2006</v>
      </c>
      <c r="V5" s="26">
        <v>2007</v>
      </c>
      <c r="W5" s="26">
        <v>2006</v>
      </c>
      <c r="X5" s="26">
        <v>2007</v>
      </c>
      <c r="Y5" s="26"/>
      <c r="Z5" s="28" t="s">
        <v>67</v>
      </c>
      <c r="AA5" s="1"/>
      <c r="AB5" s="4"/>
      <c r="AC5" s="1"/>
      <c r="AD5" s="1"/>
      <c r="AE5" s="1"/>
      <c r="AF5" s="1"/>
      <c r="AG5" s="1"/>
      <c r="AH5" s="1"/>
      <c r="AI5" s="1"/>
      <c r="AJ5" s="1"/>
    </row>
    <row r="6" spans="2:36" s="5" customFormat="1" ht="10.5" customHeight="1">
      <c r="B6" s="30"/>
      <c r="C6" s="31" t="s">
        <v>10</v>
      </c>
      <c r="D6" s="32">
        <v>400</v>
      </c>
      <c r="E6" s="33">
        <v>177</v>
      </c>
      <c r="F6" s="33">
        <v>183</v>
      </c>
      <c r="G6" s="53">
        <v>0.44</v>
      </c>
      <c r="H6" s="53">
        <v>0.46</v>
      </c>
      <c r="I6" s="34"/>
      <c r="J6" s="53">
        <f aca="true" t="shared" si="0" ref="J6:J37">H6-G6</f>
        <v>0.020000000000000018</v>
      </c>
      <c r="K6" s="34"/>
      <c r="L6" s="35">
        <v>370</v>
      </c>
      <c r="M6" s="33">
        <v>128</v>
      </c>
      <c r="N6" s="33">
        <v>135</v>
      </c>
      <c r="O6" s="34">
        <v>0.347</v>
      </c>
      <c r="P6" s="34">
        <f aca="true" t="shared" si="1" ref="P6:P37">(N6/L6)*1</f>
        <v>0.36486486486486486</v>
      </c>
      <c r="Q6" s="34"/>
      <c r="R6" s="34">
        <f aca="true" t="shared" si="2" ref="R6:R15">P6-O6</f>
        <v>0.017864864864864882</v>
      </c>
      <c r="S6" s="34"/>
      <c r="T6" s="35">
        <f>D6-L6</f>
        <v>30</v>
      </c>
      <c r="U6" s="36">
        <f>E6-M6</f>
        <v>49</v>
      </c>
      <c r="V6" s="36">
        <f>F6-N6</f>
        <v>48</v>
      </c>
      <c r="W6" s="34">
        <v>0.259</v>
      </c>
      <c r="X6" s="34">
        <f aca="true" t="shared" si="3" ref="X6:X37">(V6/T6)*1</f>
        <v>1.6</v>
      </c>
      <c r="Y6" s="34"/>
      <c r="Z6" s="34">
        <f aca="true" t="shared" si="4" ref="Z6:Z37">X6-W6</f>
        <v>1.3410000000000002</v>
      </c>
      <c r="AA6" s="10"/>
      <c r="AB6" s="4"/>
      <c r="AC6" s="1"/>
      <c r="AD6" s="1"/>
      <c r="AE6" s="1"/>
      <c r="AF6" s="1"/>
      <c r="AG6" s="1"/>
      <c r="AH6" s="1"/>
      <c r="AI6" s="1"/>
      <c r="AJ6" s="1"/>
    </row>
    <row r="7" spans="2:36" s="6" customFormat="1" ht="10.5" customHeight="1">
      <c r="B7" s="30"/>
      <c r="C7" s="37" t="s">
        <v>11</v>
      </c>
      <c r="D7" s="32">
        <v>82</v>
      </c>
      <c r="E7" s="33">
        <v>44</v>
      </c>
      <c r="F7" s="33">
        <v>46</v>
      </c>
      <c r="G7" s="53">
        <v>0.54</v>
      </c>
      <c r="H7" s="53">
        <v>0.56</v>
      </c>
      <c r="I7" s="34"/>
      <c r="J7" s="53">
        <f t="shared" si="0"/>
        <v>0.020000000000000018</v>
      </c>
      <c r="K7" s="34"/>
      <c r="L7" s="35">
        <v>79</v>
      </c>
      <c r="M7" s="33">
        <v>39</v>
      </c>
      <c r="N7" s="33">
        <v>43</v>
      </c>
      <c r="O7" s="34">
        <v>0.154</v>
      </c>
      <c r="P7" s="34">
        <f t="shared" si="1"/>
        <v>0.5443037974683544</v>
      </c>
      <c r="Q7" s="34"/>
      <c r="R7" s="34">
        <f t="shared" si="2"/>
        <v>0.3903037974683544</v>
      </c>
      <c r="S7" s="34"/>
      <c r="T7" s="35">
        <f aca="true" t="shared" si="5" ref="T7:T56">D7-L7</f>
        <v>3</v>
      </c>
      <c r="U7" s="36">
        <f aca="true" t="shared" si="6" ref="U7:V56">E7-M7</f>
        <v>5</v>
      </c>
      <c r="V7" s="36">
        <f t="shared" si="6"/>
        <v>3</v>
      </c>
      <c r="W7" s="34">
        <v>0.207</v>
      </c>
      <c r="X7" s="34">
        <f t="shared" si="3"/>
        <v>1</v>
      </c>
      <c r="Y7" s="34"/>
      <c r="Z7" s="34">
        <f t="shared" si="4"/>
        <v>0.793</v>
      </c>
      <c r="AA7" s="10"/>
      <c r="AB7" s="4"/>
      <c r="AC7" s="1"/>
      <c r="AD7" s="1"/>
      <c r="AE7" s="1"/>
      <c r="AF7" s="1"/>
      <c r="AG7" s="1"/>
      <c r="AH7" s="1"/>
      <c r="AI7" s="1"/>
      <c r="AJ7" s="1"/>
    </row>
    <row r="8" spans="2:36" s="6" customFormat="1" ht="10.5" customHeight="1">
      <c r="B8" s="30"/>
      <c r="C8" s="37" t="s">
        <v>12</v>
      </c>
      <c r="D8" s="32">
        <v>473</v>
      </c>
      <c r="E8" s="33">
        <v>185</v>
      </c>
      <c r="F8" s="33">
        <v>194</v>
      </c>
      <c r="G8" s="53">
        <v>0.39</v>
      </c>
      <c r="H8" s="53">
        <v>0.41</v>
      </c>
      <c r="I8" s="34"/>
      <c r="J8" s="53">
        <f t="shared" si="0"/>
        <v>0.019999999999999962</v>
      </c>
      <c r="K8" s="34"/>
      <c r="L8" s="35">
        <v>436</v>
      </c>
      <c r="M8" s="33">
        <v>152</v>
      </c>
      <c r="N8" s="33">
        <v>163</v>
      </c>
      <c r="O8" s="34">
        <v>0.387</v>
      </c>
      <c r="P8" s="34">
        <f t="shared" si="1"/>
        <v>0.3738532110091743</v>
      </c>
      <c r="Q8" s="34"/>
      <c r="R8" s="34">
        <f t="shared" si="2"/>
        <v>-0.01314678899082572</v>
      </c>
      <c r="S8" s="34"/>
      <c r="T8" s="35">
        <f t="shared" si="5"/>
        <v>37</v>
      </c>
      <c r="U8" s="36">
        <f t="shared" si="6"/>
        <v>33</v>
      </c>
      <c r="V8" s="36">
        <f t="shared" si="6"/>
        <v>31</v>
      </c>
      <c r="W8" s="34">
        <v>0.439</v>
      </c>
      <c r="X8" s="34">
        <f t="shared" si="3"/>
        <v>0.8378378378378378</v>
      </c>
      <c r="Y8" s="34"/>
      <c r="Z8" s="34">
        <f t="shared" si="4"/>
        <v>0.3988378378378378</v>
      </c>
      <c r="AA8" s="10"/>
      <c r="AB8" s="4"/>
      <c r="AC8" s="1"/>
      <c r="AD8" s="1"/>
      <c r="AE8" s="1"/>
      <c r="AF8" s="1"/>
      <c r="AG8" s="1"/>
      <c r="AH8" s="1"/>
      <c r="AI8" s="1"/>
      <c r="AJ8" s="1"/>
    </row>
    <row r="9" spans="2:36" s="6" customFormat="1" ht="10.5" customHeight="1">
      <c r="B9" s="30"/>
      <c r="C9" s="37" t="s">
        <v>13</v>
      </c>
      <c r="D9" s="32">
        <v>314</v>
      </c>
      <c r="E9" s="33">
        <v>289</v>
      </c>
      <c r="F9" s="33">
        <v>294</v>
      </c>
      <c r="G9" s="53">
        <v>0.92</v>
      </c>
      <c r="H9" s="53">
        <v>0.94</v>
      </c>
      <c r="I9" s="34"/>
      <c r="J9" s="53">
        <f t="shared" si="0"/>
        <v>0.019999999999999907</v>
      </c>
      <c r="K9" s="34"/>
      <c r="L9" s="35">
        <v>295</v>
      </c>
      <c r="M9" s="33">
        <v>274</v>
      </c>
      <c r="N9" s="33">
        <v>277</v>
      </c>
      <c r="O9" s="34">
        <v>0.904</v>
      </c>
      <c r="P9" s="34">
        <f t="shared" si="1"/>
        <v>0.9389830508474576</v>
      </c>
      <c r="Q9" s="34"/>
      <c r="R9" s="34">
        <f t="shared" si="2"/>
        <v>0.034983050847457564</v>
      </c>
      <c r="S9" s="34"/>
      <c r="T9" s="35">
        <f t="shared" si="5"/>
        <v>19</v>
      </c>
      <c r="U9" s="36">
        <f t="shared" si="6"/>
        <v>15</v>
      </c>
      <c r="V9" s="36">
        <f t="shared" si="6"/>
        <v>17</v>
      </c>
      <c r="W9" s="34">
        <v>0.236</v>
      </c>
      <c r="X9" s="34">
        <f t="shared" si="3"/>
        <v>0.8947368421052632</v>
      </c>
      <c r="Y9" s="34"/>
      <c r="Z9" s="34">
        <f t="shared" si="4"/>
        <v>0.6587368421052632</v>
      </c>
      <c r="AA9" s="10"/>
      <c r="AB9" s="4"/>
      <c r="AC9" s="1"/>
      <c r="AD9" s="1"/>
      <c r="AE9" s="1"/>
      <c r="AF9" s="1"/>
      <c r="AG9" s="1"/>
      <c r="AH9" s="1"/>
      <c r="AI9" s="1"/>
      <c r="AJ9" s="1"/>
    </row>
    <row r="10" spans="2:36" s="6" customFormat="1" ht="10.5" customHeight="1">
      <c r="B10" s="30"/>
      <c r="C10" s="37" t="s">
        <v>14</v>
      </c>
      <c r="D10" s="32">
        <v>2477</v>
      </c>
      <c r="E10" s="33">
        <v>1437</v>
      </c>
      <c r="F10" s="33">
        <v>1476</v>
      </c>
      <c r="G10" s="53">
        <v>0.58</v>
      </c>
      <c r="H10" s="53">
        <v>0.6</v>
      </c>
      <c r="I10" s="34"/>
      <c r="J10" s="53">
        <f t="shared" si="0"/>
        <v>0.020000000000000018</v>
      </c>
      <c r="K10" s="34"/>
      <c r="L10" s="35">
        <v>2139</v>
      </c>
      <c r="M10" s="33">
        <v>1075</v>
      </c>
      <c r="N10" s="33">
        <v>1080</v>
      </c>
      <c r="O10" s="34">
        <v>0.859</v>
      </c>
      <c r="P10" s="34">
        <f t="shared" si="1"/>
        <v>0.5049088359046283</v>
      </c>
      <c r="Q10" s="34"/>
      <c r="R10" s="34">
        <f t="shared" si="2"/>
        <v>-0.35409116409537167</v>
      </c>
      <c r="S10" s="34"/>
      <c r="T10" s="35">
        <f t="shared" si="5"/>
        <v>338</v>
      </c>
      <c r="U10" s="36">
        <f t="shared" si="6"/>
        <v>362</v>
      </c>
      <c r="V10" s="36">
        <f t="shared" si="6"/>
        <v>396</v>
      </c>
      <c r="W10" s="34">
        <v>0.521</v>
      </c>
      <c r="X10" s="34">
        <f t="shared" si="3"/>
        <v>1.1715976331360947</v>
      </c>
      <c r="Y10" s="34"/>
      <c r="Z10" s="34">
        <f t="shared" si="4"/>
        <v>0.6505976331360946</v>
      </c>
      <c r="AA10" s="10"/>
      <c r="AB10" s="4"/>
      <c r="AC10" s="1"/>
      <c r="AD10" s="1"/>
      <c r="AE10" s="1"/>
      <c r="AF10" s="1"/>
      <c r="AG10" s="1"/>
      <c r="AH10" s="1"/>
      <c r="AI10" s="1"/>
      <c r="AJ10" s="1"/>
    </row>
    <row r="11" spans="2:36" s="6" customFormat="1" ht="10.5" customHeight="1">
      <c r="B11" s="30"/>
      <c r="C11" s="37" t="s">
        <v>15</v>
      </c>
      <c r="D11" s="32">
        <v>400</v>
      </c>
      <c r="E11" s="33">
        <v>243</v>
      </c>
      <c r="F11" s="33">
        <v>253</v>
      </c>
      <c r="G11" s="53">
        <v>0.61</v>
      </c>
      <c r="H11" s="53">
        <v>0.63</v>
      </c>
      <c r="I11" s="34"/>
      <c r="J11" s="53">
        <f t="shared" si="0"/>
        <v>0.020000000000000018</v>
      </c>
      <c r="K11" s="34"/>
      <c r="L11" s="35">
        <v>360</v>
      </c>
      <c r="M11" s="33">
        <v>205</v>
      </c>
      <c r="N11" s="33">
        <v>208</v>
      </c>
      <c r="O11" s="34">
        <v>0.635</v>
      </c>
      <c r="P11" s="34">
        <f t="shared" si="1"/>
        <v>0.5777777777777777</v>
      </c>
      <c r="Q11" s="34"/>
      <c r="R11" s="34">
        <f t="shared" si="2"/>
        <v>-0.057222222222222285</v>
      </c>
      <c r="S11" s="34"/>
      <c r="T11" s="35">
        <f t="shared" si="5"/>
        <v>40</v>
      </c>
      <c r="U11" s="36">
        <f t="shared" si="6"/>
        <v>38</v>
      </c>
      <c r="V11" s="36">
        <f t="shared" si="6"/>
        <v>45</v>
      </c>
      <c r="W11" s="34">
        <v>0.394</v>
      </c>
      <c r="X11" s="34">
        <f t="shared" si="3"/>
        <v>1.125</v>
      </c>
      <c r="Y11" s="34"/>
      <c r="Z11" s="34">
        <f t="shared" si="4"/>
        <v>0.731</v>
      </c>
      <c r="AA11" s="10"/>
      <c r="AB11" s="4"/>
      <c r="AC11" s="1"/>
      <c r="AD11" s="1"/>
      <c r="AE11" s="1"/>
      <c r="AF11" s="1"/>
      <c r="AG11" s="1"/>
      <c r="AH11" s="1"/>
      <c r="AI11" s="1"/>
      <c r="AJ11" s="1"/>
    </row>
    <row r="12" spans="2:36" s="6" customFormat="1" ht="10.5" customHeight="1">
      <c r="B12" s="30"/>
      <c r="C12" s="37" t="s">
        <v>16</v>
      </c>
      <c r="D12" s="32">
        <v>283</v>
      </c>
      <c r="E12" s="33">
        <v>220</v>
      </c>
      <c r="F12" s="33">
        <v>227</v>
      </c>
      <c r="G12" s="53">
        <v>0.78</v>
      </c>
      <c r="H12" s="53">
        <v>0.8</v>
      </c>
      <c r="I12" s="34"/>
      <c r="J12" s="53">
        <f t="shared" si="0"/>
        <v>0.020000000000000018</v>
      </c>
      <c r="K12" s="34"/>
      <c r="L12" s="35">
        <v>213</v>
      </c>
      <c r="M12" s="33">
        <v>159</v>
      </c>
      <c r="N12" s="33">
        <v>163</v>
      </c>
      <c r="O12" s="38">
        <v>1.032</v>
      </c>
      <c r="P12" s="34">
        <f t="shared" si="1"/>
        <v>0.7652582159624414</v>
      </c>
      <c r="Q12" s="34"/>
      <c r="R12" s="34">
        <f t="shared" si="2"/>
        <v>-0.26674178403755866</v>
      </c>
      <c r="S12" s="34"/>
      <c r="T12" s="35">
        <f t="shared" si="5"/>
        <v>70</v>
      </c>
      <c r="U12" s="36">
        <f t="shared" si="6"/>
        <v>61</v>
      </c>
      <c r="V12" s="36">
        <f t="shared" si="6"/>
        <v>64</v>
      </c>
      <c r="W12" s="34">
        <v>0.615</v>
      </c>
      <c r="X12" s="34">
        <f t="shared" si="3"/>
        <v>0.9142857142857143</v>
      </c>
      <c r="Y12" s="34"/>
      <c r="Z12" s="34">
        <f t="shared" si="4"/>
        <v>0.29928571428571427</v>
      </c>
      <c r="AA12" s="10"/>
      <c r="AB12" s="4"/>
      <c r="AC12" s="1"/>
      <c r="AD12" s="1"/>
      <c r="AE12" s="1"/>
      <c r="AF12" s="1"/>
      <c r="AG12" s="1"/>
      <c r="AH12" s="1"/>
      <c r="AI12" s="1"/>
      <c r="AJ12" s="1"/>
    </row>
    <row r="13" spans="2:36" s="6" customFormat="1" ht="10.5" customHeight="1">
      <c r="B13" s="30"/>
      <c r="C13" s="37" t="s">
        <v>17</v>
      </c>
      <c r="D13" s="32">
        <v>52</v>
      </c>
      <c r="E13" s="33">
        <v>44</v>
      </c>
      <c r="F13" s="33">
        <v>47</v>
      </c>
      <c r="G13" s="53">
        <v>0.85</v>
      </c>
      <c r="H13" s="53">
        <v>0.9</v>
      </c>
      <c r="I13" s="34"/>
      <c r="J13" s="53">
        <f t="shared" si="0"/>
        <v>0.050000000000000044</v>
      </c>
      <c r="K13" s="34"/>
      <c r="L13" s="35">
        <v>37</v>
      </c>
      <c r="M13" s="33">
        <v>27</v>
      </c>
      <c r="N13" s="33">
        <v>28</v>
      </c>
      <c r="O13" s="38">
        <v>0.9</v>
      </c>
      <c r="P13" s="34">
        <f t="shared" si="1"/>
        <v>0.7567567567567568</v>
      </c>
      <c r="Q13" s="34"/>
      <c r="R13" s="34">
        <f t="shared" si="2"/>
        <v>-0.14324324324324322</v>
      </c>
      <c r="S13" s="34"/>
      <c r="T13" s="35">
        <f t="shared" si="5"/>
        <v>15</v>
      </c>
      <c r="U13" s="36">
        <f t="shared" si="6"/>
        <v>17</v>
      </c>
      <c r="V13" s="36">
        <f t="shared" si="6"/>
        <v>19</v>
      </c>
      <c r="W13" s="34">
        <v>0.447</v>
      </c>
      <c r="X13" s="34">
        <f t="shared" si="3"/>
        <v>1.2666666666666666</v>
      </c>
      <c r="Y13" s="34"/>
      <c r="Z13" s="34">
        <f t="shared" si="4"/>
        <v>0.8196666666666665</v>
      </c>
      <c r="AA13" s="10"/>
      <c r="AB13" s="4"/>
      <c r="AC13" s="1"/>
      <c r="AD13" s="1"/>
      <c r="AE13" s="1"/>
      <c r="AF13" s="1"/>
      <c r="AG13" s="1"/>
      <c r="AH13" s="1"/>
      <c r="AI13" s="1"/>
      <c r="AJ13" s="1"/>
    </row>
    <row r="14" spans="2:36" s="6" customFormat="1" ht="10.5" customHeight="1">
      <c r="B14" s="30"/>
      <c r="C14" s="37" t="s">
        <v>18</v>
      </c>
      <c r="D14" s="32">
        <v>51</v>
      </c>
      <c r="E14" s="33">
        <v>45</v>
      </c>
      <c r="F14" s="33">
        <v>46</v>
      </c>
      <c r="G14" s="53">
        <v>0.88</v>
      </c>
      <c r="H14" s="53">
        <v>0.9</v>
      </c>
      <c r="I14" s="34"/>
      <c r="J14" s="53">
        <f t="shared" si="0"/>
        <v>0.020000000000000018</v>
      </c>
      <c r="K14" s="34"/>
      <c r="L14" s="35">
        <v>37</v>
      </c>
      <c r="M14" s="33">
        <v>26</v>
      </c>
      <c r="N14" s="33">
        <v>26</v>
      </c>
      <c r="O14" s="34">
        <v>1.04</v>
      </c>
      <c r="P14" s="34">
        <f t="shared" si="1"/>
        <v>0.7027027027027027</v>
      </c>
      <c r="Q14" s="34"/>
      <c r="R14" s="34">
        <f t="shared" si="2"/>
        <v>-0.3372972972972973</v>
      </c>
      <c r="S14" s="34"/>
      <c r="T14" s="35">
        <f t="shared" si="5"/>
        <v>14</v>
      </c>
      <c r="U14" s="36">
        <f t="shared" si="6"/>
        <v>19</v>
      </c>
      <c r="V14" s="36">
        <f t="shared" si="6"/>
        <v>20</v>
      </c>
      <c r="W14" s="34">
        <v>1.111</v>
      </c>
      <c r="X14" s="34">
        <f t="shared" si="3"/>
        <v>1.4285714285714286</v>
      </c>
      <c r="Y14" s="34"/>
      <c r="Z14" s="34">
        <f t="shared" si="4"/>
        <v>0.3175714285714286</v>
      </c>
      <c r="AA14" s="10"/>
      <c r="AB14" s="4"/>
      <c r="AC14" s="1"/>
      <c r="AD14" s="1"/>
      <c r="AE14" s="1"/>
      <c r="AF14" s="1"/>
      <c r="AG14" s="1"/>
      <c r="AH14" s="1"/>
      <c r="AI14" s="1"/>
      <c r="AJ14" s="1"/>
    </row>
    <row r="15" spans="2:36" s="6" customFormat="1" ht="10.5" customHeight="1">
      <c r="B15" s="30"/>
      <c r="C15" s="37" t="s">
        <v>19</v>
      </c>
      <c r="D15" s="32">
        <v>799</v>
      </c>
      <c r="E15" s="33">
        <v>605</v>
      </c>
      <c r="F15" s="33">
        <v>636</v>
      </c>
      <c r="G15" s="53">
        <v>0.76</v>
      </c>
      <c r="H15" s="53">
        <v>0.8</v>
      </c>
      <c r="I15" s="34"/>
      <c r="J15" s="53">
        <f t="shared" si="0"/>
        <v>0.040000000000000036</v>
      </c>
      <c r="K15" s="34"/>
      <c r="L15" s="35">
        <v>682</v>
      </c>
      <c r="M15" s="33">
        <v>419</v>
      </c>
      <c r="N15" s="33">
        <v>432</v>
      </c>
      <c r="O15" s="34">
        <v>0.88</v>
      </c>
      <c r="P15" s="34">
        <f t="shared" si="1"/>
        <v>0.6334310850439883</v>
      </c>
      <c r="Q15" s="34"/>
      <c r="R15" s="34">
        <f t="shared" si="2"/>
        <v>-0.24656891495601174</v>
      </c>
      <c r="S15" s="34"/>
      <c r="T15" s="35">
        <f t="shared" si="5"/>
        <v>117</v>
      </c>
      <c r="U15" s="36">
        <f t="shared" si="6"/>
        <v>186</v>
      </c>
      <c r="V15" s="36">
        <f t="shared" si="6"/>
        <v>204</v>
      </c>
      <c r="W15" s="34">
        <v>0.376</v>
      </c>
      <c r="X15" s="34">
        <f t="shared" si="3"/>
        <v>1.7435897435897436</v>
      </c>
      <c r="Y15" s="34"/>
      <c r="Z15" s="34">
        <f t="shared" si="4"/>
        <v>1.3675897435897437</v>
      </c>
      <c r="AA15" s="10"/>
      <c r="AB15" s="4"/>
      <c r="AC15" s="1"/>
      <c r="AD15" s="1"/>
      <c r="AE15" s="1"/>
      <c r="AF15" s="1"/>
      <c r="AG15" s="1"/>
      <c r="AH15" s="1"/>
      <c r="AI15" s="1"/>
      <c r="AJ15" s="1"/>
    </row>
    <row r="16" spans="2:36" s="6" customFormat="1" ht="10.5" customHeight="1">
      <c r="B16" s="30"/>
      <c r="C16" s="37" t="s">
        <v>20</v>
      </c>
      <c r="D16" s="32">
        <v>520</v>
      </c>
      <c r="E16" s="33">
        <v>430</v>
      </c>
      <c r="F16" s="33">
        <v>445</v>
      </c>
      <c r="G16" s="53">
        <v>0.83</v>
      </c>
      <c r="H16" s="53">
        <v>0.86</v>
      </c>
      <c r="I16" s="34"/>
      <c r="J16" s="53">
        <f t="shared" si="0"/>
        <v>0.030000000000000027</v>
      </c>
      <c r="K16" s="34"/>
      <c r="L16" s="35">
        <v>479</v>
      </c>
      <c r="M16" s="33">
        <v>318</v>
      </c>
      <c r="N16" s="33">
        <v>324</v>
      </c>
      <c r="O16" s="34">
        <v>0.891</v>
      </c>
      <c r="P16" s="34">
        <f t="shared" si="1"/>
        <v>0.6764091858037579</v>
      </c>
      <c r="Q16" s="34"/>
      <c r="R16" s="34">
        <f>P16-O16</f>
        <v>-0.21459081419624215</v>
      </c>
      <c r="S16" s="34"/>
      <c r="T16" s="35">
        <f t="shared" si="5"/>
        <v>41</v>
      </c>
      <c r="U16" s="36">
        <f t="shared" si="6"/>
        <v>112</v>
      </c>
      <c r="V16" s="36">
        <f t="shared" si="6"/>
        <v>121</v>
      </c>
      <c r="W16" s="34">
        <v>0.452</v>
      </c>
      <c r="X16" s="34">
        <f t="shared" si="3"/>
        <v>2.951219512195122</v>
      </c>
      <c r="Y16" s="34"/>
      <c r="Z16" s="34">
        <f t="shared" si="4"/>
        <v>2.499219512195122</v>
      </c>
      <c r="AA16" s="10"/>
      <c r="AB16" s="4"/>
      <c r="AC16" s="1"/>
      <c r="AD16" s="1"/>
      <c r="AE16" s="1"/>
      <c r="AF16" s="1"/>
      <c r="AG16" s="1"/>
      <c r="AH16" s="1"/>
      <c r="AI16" s="1"/>
      <c r="AJ16" s="1"/>
    </row>
    <row r="17" spans="2:36" s="6" customFormat="1" ht="10.5" customHeight="1">
      <c r="B17" s="30"/>
      <c r="C17" s="37" t="s">
        <v>21</v>
      </c>
      <c r="D17" s="32">
        <v>66</v>
      </c>
      <c r="E17" s="33">
        <v>68</v>
      </c>
      <c r="F17" s="33">
        <v>69</v>
      </c>
      <c r="G17" s="53">
        <v>1.03</v>
      </c>
      <c r="H17" s="53">
        <v>1.05</v>
      </c>
      <c r="I17" s="34"/>
      <c r="J17" s="53">
        <f t="shared" si="0"/>
        <v>0.020000000000000018</v>
      </c>
      <c r="K17" s="34"/>
      <c r="L17" s="35">
        <v>44</v>
      </c>
      <c r="M17" s="33">
        <v>42</v>
      </c>
      <c r="N17" s="33">
        <v>42</v>
      </c>
      <c r="O17" s="34">
        <v>0.677</v>
      </c>
      <c r="P17" s="34">
        <f t="shared" si="1"/>
        <v>0.9545454545454546</v>
      </c>
      <c r="Q17" s="34"/>
      <c r="R17" s="34">
        <f aca="true" t="shared" si="7" ref="R17:R56">P17-O17</f>
        <v>0.27754545454545454</v>
      </c>
      <c r="S17" s="34"/>
      <c r="T17" s="35">
        <f t="shared" si="5"/>
        <v>22</v>
      </c>
      <c r="U17" s="36">
        <f t="shared" si="6"/>
        <v>26</v>
      </c>
      <c r="V17" s="36">
        <f t="shared" si="6"/>
        <v>27</v>
      </c>
      <c r="W17" s="34">
        <v>0.51</v>
      </c>
      <c r="X17" s="34">
        <f t="shared" si="3"/>
        <v>1.2272727272727273</v>
      </c>
      <c r="Y17" s="34"/>
      <c r="Z17" s="34">
        <f t="shared" si="4"/>
        <v>0.7172727272727273</v>
      </c>
      <c r="AA17" s="10"/>
      <c r="AB17" s="4"/>
      <c r="AC17" s="1"/>
      <c r="AD17" s="1"/>
      <c r="AE17" s="1"/>
      <c r="AF17" s="1"/>
      <c r="AG17" s="1"/>
      <c r="AH17" s="1"/>
      <c r="AI17" s="1"/>
      <c r="AJ17" s="1"/>
    </row>
    <row r="18" spans="2:36" s="6" customFormat="1" ht="10.5" customHeight="1">
      <c r="B18" s="30"/>
      <c r="C18" s="37" t="s">
        <v>22</v>
      </c>
      <c r="D18" s="32">
        <v>178</v>
      </c>
      <c r="E18" s="33">
        <v>84</v>
      </c>
      <c r="F18" s="33">
        <v>82</v>
      </c>
      <c r="G18" s="53">
        <v>0.47</v>
      </c>
      <c r="H18" s="53">
        <v>0.46</v>
      </c>
      <c r="I18" s="34"/>
      <c r="J18" s="53">
        <f t="shared" si="0"/>
        <v>-0.009999999999999953</v>
      </c>
      <c r="K18" s="34"/>
      <c r="L18" s="35">
        <v>170</v>
      </c>
      <c r="M18" s="33">
        <v>74</v>
      </c>
      <c r="N18" s="33">
        <v>69</v>
      </c>
      <c r="O18" s="34">
        <v>0.525</v>
      </c>
      <c r="P18" s="34">
        <f t="shared" si="1"/>
        <v>0.40588235294117647</v>
      </c>
      <c r="Q18" s="34"/>
      <c r="R18" s="34">
        <f t="shared" si="7"/>
        <v>-0.11911764705882355</v>
      </c>
      <c r="S18" s="34"/>
      <c r="T18" s="35">
        <f t="shared" si="5"/>
        <v>8</v>
      </c>
      <c r="U18" s="36">
        <f t="shared" si="6"/>
        <v>10</v>
      </c>
      <c r="V18" s="36">
        <f t="shared" si="6"/>
        <v>13</v>
      </c>
      <c r="W18" s="34">
        <v>0.353</v>
      </c>
      <c r="X18" s="34">
        <f t="shared" si="3"/>
        <v>1.625</v>
      </c>
      <c r="Y18" s="34"/>
      <c r="Z18" s="34">
        <f t="shared" si="4"/>
        <v>1.272</v>
      </c>
      <c r="AA18" s="10"/>
      <c r="AB18" s="4"/>
      <c r="AC18" s="1"/>
      <c r="AD18" s="1"/>
      <c r="AE18" s="1"/>
      <c r="AF18" s="1"/>
      <c r="AG18" s="1"/>
      <c r="AH18" s="1"/>
      <c r="AI18" s="1"/>
      <c r="AJ18" s="1"/>
    </row>
    <row r="19" spans="2:36" s="6" customFormat="1" ht="10.5" customHeight="1">
      <c r="B19" s="30"/>
      <c r="C19" s="37" t="s">
        <v>23</v>
      </c>
      <c r="D19" s="32">
        <v>916</v>
      </c>
      <c r="E19" s="33">
        <v>518</v>
      </c>
      <c r="F19" s="33">
        <v>530</v>
      </c>
      <c r="G19" s="53">
        <v>0.57</v>
      </c>
      <c r="H19" s="53">
        <v>0.58</v>
      </c>
      <c r="I19" s="34"/>
      <c r="J19" s="53">
        <f t="shared" si="0"/>
        <v>0.010000000000000009</v>
      </c>
      <c r="K19" s="34"/>
      <c r="L19" s="35">
        <v>780</v>
      </c>
      <c r="M19" s="33">
        <v>407</v>
      </c>
      <c r="N19" s="33">
        <v>415</v>
      </c>
      <c r="O19" s="34">
        <v>0.601</v>
      </c>
      <c r="P19" s="34">
        <f t="shared" si="1"/>
        <v>0.532051282051282</v>
      </c>
      <c r="Q19" s="34"/>
      <c r="R19" s="34">
        <f t="shared" si="7"/>
        <v>-0.06894871794871793</v>
      </c>
      <c r="S19" s="34"/>
      <c r="T19" s="35">
        <f t="shared" si="5"/>
        <v>136</v>
      </c>
      <c r="U19" s="36">
        <f t="shared" si="6"/>
        <v>111</v>
      </c>
      <c r="V19" s="36">
        <f t="shared" si="6"/>
        <v>115</v>
      </c>
      <c r="W19" s="34">
        <v>0.4</v>
      </c>
      <c r="X19" s="34">
        <f t="shared" si="3"/>
        <v>0.8455882352941176</v>
      </c>
      <c r="Y19" s="34"/>
      <c r="Z19" s="34">
        <f t="shared" si="4"/>
        <v>0.4455882352941176</v>
      </c>
      <c r="AA19" s="10"/>
      <c r="AB19" s="4"/>
      <c r="AC19" s="1"/>
      <c r="AD19" s="1"/>
      <c r="AE19" s="1"/>
      <c r="AF19" s="1"/>
      <c r="AG19" s="1"/>
      <c r="AH19" s="1"/>
      <c r="AI19" s="1"/>
      <c r="AJ19" s="1"/>
    </row>
    <row r="20" spans="2:36" s="6" customFormat="1" ht="10.5" customHeight="1">
      <c r="B20" s="30"/>
      <c r="C20" s="37" t="s">
        <v>24</v>
      </c>
      <c r="D20" s="32">
        <v>472</v>
      </c>
      <c r="E20" s="33">
        <v>369</v>
      </c>
      <c r="F20" s="33">
        <v>375</v>
      </c>
      <c r="G20" s="53">
        <v>0.78</v>
      </c>
      <c r="H20" s="53">
        <v>0.79</v>
      </c>
      <c r="I20" s="34"/>
      <c r="J20" s="53">
        <f t="shared" si="0"/>
        <v>0.010000000000000009</v>
      </c>
      <c r="K20" s="34"/>
      <c r="L20" s="35">
        <v>420</v>
      </c>
      <c r="M20" s="33">
        <v>322</v>
      </c>
      <c r="N20" s="33">
        <v>328</v>
      </c>
      <c r="O20" s="34">
        <v>0.897</v>
      </c>
      <c r="P20" s="34">
        <f t="shared" si="1"/>
        <v>0.780952380952381</v>
      </c>
      <c r="Q20" s="34"/>
      <c r="R20" s="34">
        <f t="shared" si="7"/>
        <v>-0.11604761904761907</v>
      </c>
      <c r="S20" s="34"/>
      <c r="T20" s="35">
        <f t="shared" si="5"/>
        <v>52</v>
      </c>
      <c r="U20" s="36">
        <f t="shared" si="6"/>
        <v>47</v>
      </c>
      <c r="V20" s="36">
        <f t="shared" si="6"/>
        <v>47</v>
      </c>
      <c r="W20" s="34">
        <v>0.28125</v>
      </c>
      <c r="X20" s="34">
        <f t="shared" si="3"/>
        <v>0.9038461538461539</v>
      </c>
      <c r="Y20" s="34"/>
      <c r="Z20" s="34">
        <f t="shared" si="4"/>
        <v>0.6225961538461539</v>
      </c>
      <c r="AA20" s="10"/>
      <c r="AB20" s="4"/>
      <c r="AC20" s="1"/>
      <c r="AD20" s="1"/>
      <c r="AE20" s="1"/>
      <c r="AF20" s="1"/>
      <c r="AG20" s="1"/>
      <c r="AH20" s="1"/>
      <c r="AI20" s="1"/>
      <c r="AJ20" s="1"/>
    </row>
    <row r="21" spans="2:36" s="6" customFormat="1" ht="10.5" customHeight="1">
      <c r="B21" s="30"/>
      <c r="C21" s="37" t="s">
        <v>25</v>
      </c>
      <c r="D21" s="32">
        <v>444</v>
      </c>
      <c r="E21" s="33">
        <v>227</v>
      </c>
      <c r="F21" s="33">
        <v>231</v>
      </c>
      <c r="G21" s="53">
        <v>0.51</v>
      </c>
      <c r="H21" s="53">
        <v>0.52</v>
      </c>
      <c r="I21" s="34"/>
      <c r="J21" s="53">
        <f t="shared" si="0"/>
        <v>0.010000000000000009</v>
      </c>
      <c r="K21" s="34"/>
      <c r="L21" s="35">
        <v>414</v>
      </c>
      <c r="M21" s="33">
        <v>206</v>
      </c>
      <c r="N21" s="33">
        <v>207</v>
      </c>
      <c r="O21" s="34">
        <v>0.579</v>
      </c>
      <c r="P21" s="34">
        <f t="shared" si="1"/>
        <v>0.5</v>
      </c>
      <c r="Q21" s="34"/>
      <c r="R21" s="34">
        <f t="shared" si="7"/>
        <v>-0.07899999999999996</v>
      </c>
      <c r="S21" s="34"/>
      <c r="T21" s="35">
        <f t="shared" si="5"/>
        <v>30</v>
      </c>
      <c r="U21" s="36">
        <f t="shared" si="6"/>
        <v>21</v>
      </c>
      <c r="V21" s="36">
        <f t="shared" si="6"/>
        <v>24</v>
      </c>
      <c r="W21" s="34">
        <v>0.36363636363636365</v>
      </c>
      <c r="X21" s="34">
        <f t="shared" si="3"/>
        <v>0.8</v>
      </c>
      <c r="Y21" s="34"/>
      <c r="Z21" s="34">
        <f t="shared" si="4"/>
        <v>0.4363636363636364</v>
      </c>
      <c r="AA21" s="10"/>
      <c r="AB21" s="4"/>
      <c r="AC21" s="1"/>
      <c r="AD21" s="1"/>
      <c r="AE21" s="1"/>
      <c r="AF21" s="1"/>
      <c r="AG21" s="1"/>
      <c r="AH21" s="1"/>
      <c r="AI21" s="1"/>
      <c r="AJ21" s="1"/>
    </row>
    <row r="22" spans="2:36" s="6" customFormat="1" ht="10.5" customHeight="1">
      <c r="B22" s="30"/>
      <c r="C22" s="37" t="s">
        <v>26</v>
      </c>
      <c r="D22" s="32">
        <v>400</v>
      </c>
      <c r="E22" s="33">
        <v>118</v>
      </c>
      <c r="F22" s="33">
        <v>109</v>
      </c>
      <c r="G22" s="53">
        <v>0.3</v>
      </c>
      <c r="H22" s="53">
        <v>0.27</v>
      </c>
      <c r="I22" s="34"/>
      <c r="J22" s="53">
        <f t="shared" si="0"/>
        <v>-0.02999999999999997</v>
      </c>
      <c r="K22" s="34"/>
      <c r="L22" s="35">
        <v>367</v>
      </c>
      <c r="M22" s="33">
        <v>104</v>
      </c>
      <c r="N22" s="33">
        <v>94</v>
      </c>
      <c r="O22" s="34">
        <v>0.307</v>
      </c>
      <c r="P22" s="34">
        <f t="shared" si="1"/>
        <v>0.2561307901907357</v>
      </c>
      <c r="Q22" s="34"/>
      <c r="R22" s="34">
        <f t="shared" si="7"/>
        <v>-0.05086920980926429</v>
      </c>
      <c r="S22" s="34"/>
      <c r="T22" s="35">
        <f t="shared" si="5"/>
        <v>33</v>
      </c>
      <c r="U22" s="36">
        <f t="shared" si="6"/>
        <v>14</v>
      </c>
      <c r="V22" s="36">
        <f t="shared" si="6"/>
        <v>15</v>
      </c>
      <c r="W22" s="34">
        <v>0.25396825396825395</v>
      </c>
      <c r="X22" s="34">
        <f t="shared" si="3"/>
        <v>0.45454545454545453</v>
      </c>
      <c r="Y22" s="34"/>
      <c r="Z22" s="34">
        <f t="shared" si="4"/>
        <v>0.20057720057720058</v>
      </c>
      <c r="AA22" s="10"/>
      <c r="AB22" s="4"/>
      <c r="AC22" s="1"/>
      <c r="AD22" s="1"/>
      <c r="AE22" s="1"/>
      <c r="AF22" s="1"/>
      <c r="AG22" s="1"/>
      <c r="AH22" s="1"/>
      <c r="AI22" s="1"/>
      <c r="AJ22" s="1"/>
    </row>
    <row r="23" spans="2:36" s="6" customFormat="1" ht="10.5" customHeight="1">
      <c r="B23" s="30"/>
      <c r="C23" s="37" t="s">
        <v>27</v>
      </c>
      <c r="D23" s="32">
        <v>407</v>
      </c>
      <c r="E23" s="33">
        <v>258</v>
      </c>
      <c r="F23" s="33">
        <v>252</v>
      </c>
      <c r="G23" s="53">
        <v>0.63</v>
      </c>
      <c r="H23" s="53">
        <v>0.62</v>
      </c>
      <c r="I23" s="34"/>
      <c r="J23" s="53">
        <f t="shared" si="0"/>
        <v>-0.010000000000000009</v>
      </c>
      <c r="K23" s="34"/>
      <c r="L23" s="35">
        <v>375</v>
      </c>
      <c r="M23" s="33">
        <v>216</v>
      </c>
      <c r="N23" s="33">
        <v>212</v>
      </c>
      <c r="O23" s="34">
        <v>0.896</v>
      </c>
      <c r="P23" s="34">
        <f t="shared" si="1"/>
        <v>0.5653333333333334</v>
      </c>
      <c r="Q23" s="34"/>
      <c r="R23" s="34">
        <f t="shared" si="7"/>
        <v>-0.33066666666666666</v>
      </c>
      <c r="S23" s="34"/>
      <c r="T23" s="35">
        <f t="shared" si="5"/>
        <v>32</v>
      </c>
      <c r="U23" s="36">
        <f t="shared" si="6"/>
        <v>42</v>
      </c>
      <c r="V23" s="36">
        <f t="shared" si="6"/>
        <v>40</v>
      </c>
      <c r="W23" s="34">
        <v>0.4387755102040816</v>
      </c>
      <c r="X23" s="34">
        <f t="shared" si="3"/>
        <v>1.25</v>
      </c>
      <c r="Y23" s="34"/>
      <c r="Z23" s="34">
        <f t="shared" si="4"/>
        <v>0.8112244897959184</v>
      </c>
      <c r="AA23" s="10"/>
      <c r="AB23" s="4"/>
      <c r="AC23" s="1"/>
      <c r="AD23" s="1"/>
      <c r="AE23" s="1"/>
      <c r="AF23" s="1"/>
      <c r="AG23" s="1"/>
      <c r="AH23" s="1"/>
      <c r="AI23" s="1"/>
      <c r="AJ23" s="1"/>
    </row>
    <row r="24" spans="2:36" s="6" customFormat="1" ht="10.5" customHeight="1">
      <c r="B24" s="30"/>
      <c r="C24" s="37" t="s">
        <v>28</v>
      </c>
      <c r="D24" s="32">
        <v>340</v>
      </c>
      <c r="E24" s="33">
        <v>139</v>
      </c>
      <c r="F24" s="33">
        <v>158</v>
      </c>
      <c r="G24" s="53">
        <v>0.41</v>
      </c>
      <c r="H24" s="53">
        <v>0.46</v>
      </c>
      <c r="I24" s="34"/>
      <c r="J24" s="53">
        <f t="shared" si="0"/>
        <v>0.050000000000000044</v>
      </c>
      <c r="K24" s="34"/>
      <c r="L24" s="35">
        <v>283</v>
      </c>
      <c r="M24" s="33">
        <v>86</v>
      </c>
      <c r="N24" s="33">
        <v>100</v>
      </c>
      <c r="O24" s="34">
        <v>0.281</v>
      </c>
      <c r="P24" s="34">
        <f t="shared" si="1"/>
        <v>0.35335689045936397</v>
      </c>
      <c r="Q24" s="34"/>
      <c r="R24" s="34">
        <f t="shared" si="7"/>
        <v>0.07235689045936394</v>
      </c>
      <c r="S24" s="34"/>
      <c r="T24" s="35">
        <f t="shared" si="5"/>
        <v>57</v>
      </c>
      <c r="U24" s="36">
        <f t="shared" si="6"/>
        <v>53</v>
      </c>
      <c r="V24" s="36">
        <f t="shared" si="6"/>
        <v>58</v>
      </c>
      <c r="W24" s="34">
        <v>0.33125</v>
      </c>
      <c r="X24" s="34">
        <f t="shared" si="3"/>
        <v>1.0175438596491229</v>
      </c>
      <c r="Y24" s="34"/>
      <c r="Z24" s="34">
        <f t="shared" si="4"/>
        <v>0.6862938596491228</v>
      </c>
      <c r="AA24" s="10"/>
      <c r="AB24" s="4"/>
      <c r="AC24" s="1"/>
      <c r="AD24" s="1"/>
      <c r="AE24" s="1"/>
      <c r="AF24" s="1"/>
      <c r="AG24" s="1"/>
      <c r="AH24" s="1"/>
      <c r="AI24" s="1"/>
      <c r="AJ24" s="1"/>
    </row>
    <row r="25" spans="2:36" s="6" customFormat="1" ht="10.5" customHeight="1">
      <c r="B25" s="30"/>
      <c r="C25" s="37" t="s">
        <v>29</v>
      </c>
      <c r="D25" s="32">
        <v>175</v>
      </c>
      <c r="E25" s="33">
        <v>130</v>
      </c>
      <c r="F25" s="33">
        <v>130</v>
      </c>
      <c r="G25" s="53">
        <v>0.74</v>
      </c>
      <c r="H25" s="53">
        <v>0.74</v>
      </c>
      <c r="I25" s="34"/>
      <c r="J25" s="53">
        <f t="shared" si="0"/>
        <v>0</v>
      </c>
      <c r="K25" s="34"/>
      <c r="L25" s="35">
        <v>144</v>
      </c>
      <c r="M25" s="33">
        <v>105</v>
      </c>
      <c r="N25" s="33">
        <v>116</v>
      </c>
      <c r="O25" s="34">
        <v>0.868</v>
      </c>
      <c r="P25" s="34">
        <f t="shared" si="1"/>
        <v>0.8055555555555556</v>
      </c>
      <c r="Q25" s="34"/>
      <c r="R25" s="34">
        <f t="shared" si="7"/>
        <v>-0.062444444444444414</v>
      </c>
      <c r="S25" s="34"/>
      <c r="T25" s="35">
        <f t="shared" si="5"/>
        <v>31</v>
      </c>
      <c r="U25" s="36">
        <f t="shared" si="6"/>
        <v>25</v>
      </c>
      <c r="V25" s="36">
        <f t="shared" si="6"/>
        <v>14</v>
      </c>
      <c r="W25" s="34">
        <v>0.32786885245901637</v>
      </c>
      <c r="X25" s="34">
        <f t="shared" si="3"/>
        <v>0.45161290322580644</v>
      </c>
      <c r="Y25" s="34"/>
      <c r="Z25" s="34">
        <f t="shared" si="4"/>
        <v>0.12374405076679007</v>
      </c>
      <c r="AA25" s="10"/>
      <c r="AB25" s="4"/>
      <c r="AC25" s="1"/>
      <c r="AD25" s="1"/>
      <c r="AE25" s="1"/>
      <c r="AF25" s="1"/>
      <c r="AG25" s="1"/>
      <c r="AH25" s="1"/>
      <c r="AI25" s="1"/>
      <c r="AJ25" s="1"/>
    </row>
    <row r="26" spans="2:36" s="6" customFormat="1" ht="10.5" customHeight="1">
      <c r="B26" s="30"/>
      <c r="C26" s="37" t="s">
        <v>30</v>
      </c>
      <c r="D26" s="32">
        <v>329</v>
      </c>
      <c r="E26" s="33">
        <v>288</v>
      </c>
      <c r="F26" s="33">
        <v>297</v>
      </c>
      <c r="G26" s="53">
        <v>0.88</v>
      </c>
      <c r="H26" s="53">
        <v>0.9</v>
      </c>
      <c r="I26" s="34"/>
      <c r="J26" s="53">
        <f t="shared" si="0"/>
        <v>0.020000000000000018</v>
      </c>
      <c r="K26" s="34"/>
      <c r="L26" s="35">
        <v>256</v>
      </c>
      <c r="M26" s="33">
        <v>189</v>
      </c>
      <c r="N26" s="33">
        <v>191</v>
      </c>
      <c r="O26" s="34">
        <v>0.974</v>
      </c>
      <c r="P26" s="34">
        <f t="shared" si="1"/>
        <v>0.74609375</v>
      </c>
      <c r="Q26" s="34"/>
      <c r="R26" s="34">
        <f t="shared" si="7"/>
        <v>-0.22790624999999998</v>
      </c>
      <c r="S26" s="34"/>
      <c r="T26" s="35">
        <f t="shared" si="5"/>
        <v>73</v>
      </c>
      <c r="U26" s="36">
        <f t="shared" si="6"/>
        <v>99</v>
      </c>
      <c r="V26" s="36">
        <f t="shared" si="6"/>
        <v>106</v>
      </c>
      <c r="W26" s="34">
        <v>0.5454545454545454</v>
      </c>
      <c r="X26" s="34">
        <f t="shared" si="3"/>
        <v>1.452054794520548</v>
      </c>
      <c r="Y26" s="34"/>
      <c r="Z26" s="34">
        <f t="shared" si="4"/>
        <v>0.9066002490660026</v>
      </c>
      <c r="AA26" s="10"/>
      <c r="AB26" s="4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0.5" customHeight="1">
      <c r="A27" s="11"/>
      <c r="B27" s="30"/>
      <c r="C27" s="39" t="s">
        <v>31</v>
      </c>
      <c r="D27" s="32">
        <v>491</v>
      </c>
      <c r="E27" s="33">
        <v>382</v>
      </c>
      <c r="F27" s="33">
        <v>393</v>
      </c>
      <c r="G27" s="53">
        <v>0.78</v>
      </c>
      <c r="H27" s="53">
        <v>0.8</v>
      </c>
      <c r="I27" s="34"/>
      <c r="J27" s="53">
        <f t="shared" si="0"/>
        <v>0.020000000000000018</v>
      </c>
      <c r="K27" s="34"/>
      <c r="L27" s="35">
        <v>346</v>
      </c>
      <c r="M27" s="33">
        <v>276</v>
      </c>
      <c r="N27" s="33">
        <v>280</v>
      </c>
      <c r="O27" s="34">
        <v>0.993</v>
      </c>
      <c r="P27" s="34">
        <f t="shared" si="1"/>
        <v>0.8092485549132948</v>
      </c>
      <c r="Q27" s="34"/>
      <c r="R27" s="34">
        <f t="shared" si="7"/>
        <v>-0.18375144508670516</v>
      </c>
      <c r="S27" s="34"/>
      <c r="T27" s="35">
        <f t="shared" si="5"/>
        <v>145</v>
      </c>
      <c r="U27" s="36">
        <f t="shared" si="6"/>
        <v>106</v>
      </c>
      <c r="V27" s="36">
        <f t="shared" si="6"/>
        <v>113</v>
      </c>
      <c r="W27" s="34">
        <v>0.5895953757225434</v>
      </c>
      <c r="X27" s="34">
        <f t="shared" si="3"/>
        <v>0.7793103448275862</v>
      </c>
      <c r="Y27" s="34"/>
      <c r="Z27" s="34">
        <f t="shared" si="4"/>
        <v>0.18971496910504282</v>
      </c>
      <c r="AA27" s="10"/>
      <c r="AB27" s="4"/>
      <c r="AC27" s="1"/>
      <c r="AD27" s="1"/>
      <c r="AE27" s="1"/>
      <c r="AF27" s="1"/>
      <c r="AG27" s="1"/>
      <c r="AH27" s="1"/>
      <c r="AI27" s="1"/>
      <c r="AJ27" s="1"/>
    </row>
    <row r="28" spans="2:36" s="6" customFormat="1" ht="10.5" customHeight="1">
      <c r="B28" s="30"/>
      <c r="C28" s="37" t="s">
        <v>32</v>
      </c>
      <c r="D28" s="32">
        <v>962</v>
      </c>
      <c r="E28" s="33">
        <v>538</v>
      </c>
      <c r="F28" s="33">
        <v>548</v>
      </c>
      <c r="G28" s="53">
        <v>0.56</v>
      </c>
      <c r="H28" s="53">
        <v>0.57</v>
      </c>
      <c r="I28" s="34"/>
      <c r="J28" s="53">
        <f t="shared" si="0"/>
        <v>0.009999999999999898</v>
      </c>
      <c r="K28" s="34"/>
      <c r="L28" s="35">
        <v>844</v>
      </c>
      <c r="M28" s="33">
        <v>455</v>
      </c>
      <c r="N28" s="33">
        <v>459</v>
      </c>
      <c r="O28" s="34">
        <v>0.733</v>
      </c>
      <c r="P28" s="34">
        <f t="shared" si="1"/>
        <v>0.5438388625592417</v>
      </c>
      <c r="Q28" s="34"/>
      <c r="R28" s="34">
        <f t="shared" si="7"/>
        <v>-0.18916113744075824</v>
      </c>
      <c r="S28" s="34"/>
      <c r="T28" s="35">
        <f t="shared" si="5"/>
        <v>118</v>
      </c>
      <c r="U28" s="36">
        <f t="shared" si="6"/>
        <v>83</v>
      </c>
      <c r="V28" s="36">
        <f t="shared" si="6"/>
        <v>89</v>
      </c>
      <c r="W28" s="34">
        <v>0.3246268656716418</v>
      </c>
      <c r="X28" s="34">
        <f t="shared" si="3"/>
        <v>0.7542372881355932</v>
      </c>
      <c r="Y28" s="34"/>
      <c r="Z28" s="34">
        <f t="shared" si="4"/>
        <v>0.4296104224639514</v>
      </c>
      <c r="AA28" s="10"/>
      <c r="AB28" s="4"/>
      <c r="AC28" s="1"/>
      <c r="AD28" s="1"/>
      <c r="AE28" s="1"/>
      <c r="AF28" s="1"/>
      <c r="AG28" s="1"/>
      <c r="AH28" s="1"/>
      <c r="AI28" s="1"/>
      <c r="AJ28" s="1"/>
    </row>
    <row r="29" spans="2:36" s="6" customFormat="1" ht="10.5" customHeight="1">
      <c r="B29" s="30"/>
      <c r="C29" s="37" t="s">
        <v>33</v>
      </c>
      <c r="D29" s="32">
        <v>584</v>
      </c>
      <c r="E29" s="33">
        <v>278</v>
      </c>
      <c r="F29" s="33">
        <v>284</v>
      </c>
      <c r="G29" s="53">
        <v>0.48</v>
      </c>
      <c r="H29" s="53">
        <v>0.49</v>
      </c>
      <c r="I29" s="34"/>
      <c r="J29" s="53">
        <f t="shared" si="0"/>
        <v>0.010000000000000009</v>
      </c>
      <c r="K29" s="34"/>
      <c r="L29" s="35">
        <v>498</v>
      </c>
      <c r="M29" s="33">
        <v>228</v>
      </c>
      <c r="N29" s="33">
        <v>235</v>
      </c>
      <c r="O29" s="34">
        <v>0.585</v>
      </c>
      <c r="P29" s="34">
        <f t="shared" si="1"/>
        <v>0.4718875502008032</v>
      </c>
      <c r="Q29" s="34"/>
      <c r="R29" s="34">
        <f t="shared" si="7"/>
        <v>-0.11311244979919677</v>
      </c>
      <c r="S29" s="34"/>
      <c r="T29" s="35">
        <f t="shared" si="5"/>
        <v>86</v>
      </c>
      <c r="U29" s="36">
        <f t="shared" si="6"/>
        <v>50</v>
      </c>
      <c r="V29" s="36">
        <f t="shared" si="6"/>
        <v>49</v>
      </c>
      <c r="W29" s="34">
        <v>0.36363636363636365</v>
      </c>
      <c r="X29" s="34">
        <f t="shared" si="3"/>
        <v>0.5697674418604651</v>
      </c>
      <c r="Y29" s="34"/>
      <c r="Z29" s="34">
        <f t="shared" si="4"/>
        <v>0.20613107822410148</v>
      </c>
      <c r="AA29" s="10"/>
      <c r="AB29" s="4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0.5" customHeight="1">
      <c r="A30" s="12"/>
      <c r="B30" s="40"/>
      <c r="C30" s="37" t="s">
        <v>34</v>
      </c>
      <c r="D30" s="32">
        <v>320</v>
      </c>
      <c r="E30" s="33">
        <v>143</v>
      </c>
      <c r="F30" s="33">
        <v>150</v>
      </c>
      <c r="G30" s="53">
        <v>0.45</v>
      </c>
      <c r="H30" s="53">
        <v>0.47</v>
      </c>
      <c r="I30" s="34"/>
      <c r="J30" s="53">
        <f t="shared" si="0"/>
        <v>0.019999999999999962</v>
      </c>
      <c r="K30" s="34"/>
      <c r="L30" s="35">
        <v>300</v>
      </c>
      <c r="M30" s="33">
        <v>108</v>
      </c>
      <c r="N30" s="33">
        <v>118</v>
      </c>
      <c r="O30" s="34">
        <v>0.444</v>
      </c>
      <c r="P30" s="34">
        <f t="shared" si="1"/>
        <v>0.3933333333333333</v>
      </c>
      <c r="Q30" s="34"/>
      <c r="R30" s="34">
        <f t="shared" si="7"/>
        <v>-0.05066666666666669</v>
      </c>
      <c r="S30" s="34"/>
      <c r="T30" s="35">
        <f t="shared" si="5"/>
        <v>20</v>
      </c>
      <c r="U30" s="36">
        <f t="shared" si="6"/>
        <v>35</v>
      </c>
      <c r="V30" s="36">
        <f t="shared" si="6"/>
        <v>32</v>
      </c>
      <c r="W30" s="34">
        <v>0.2962962962962963</v>
      </c>
      <c r="X30" s="34">
        <f t="shared" si="3"/>
        <v>1.6</v>
      </c>
      <c r="Y30" s="34"/>
      <c r="Z30" s="34">
        <f t="shared" si="4"/>
        <v>1.3037037037037038</v>
      </c>
      <c r="AA30" s="10"/>
      <c r="AB30" s="4"/>
      <c r="AC30" s="1"/>
      <c r="AD30" s="1"/>
      <c r="AE30" s="1"/>
      <c r="AF30" s="1"/>
      <c r="AG30" s="1"/>
      <c r="AH30" s="1"/>
      <c r="AI30" s="1"/>
      <c r="AJ30" s="1"/>
    </row>
    <row r="31" spans="2:36" s="6" customFormat="1" ht="10.5" customHeight="1">
      <c r="B31" s="30"/>
      <c r="C31" s="37" t="s">
        <v>35</v>
      </c>
      <c r="D31" s="32">
        <v>682</v>
      </c>
      <c r="E31" s="33">
        <v>234</v>
      </c>
      <c r="F31" s="33">
        <v>241</v>
      </c>
      <c r="G31" s="53">
        <v>0.34</v>
      </c>
      <c r="H31" s="53">
        <v>0.35</v>
      </c>
      <c r="I31" s="34"/>
      <c r="J31" s="53">
        <f t="shared" si="0"/>
        <v>0.009999999999999953</v>
      </c>
      <c r="K31" s="34"/>
      <c r="L31" s="35">
        <v>617</v>
      </c>
      <c r="M31" s="33">
        <v>181</v>
      </c>
      <c r="N31" s="33">
        <v>181</v>
      </c>
      <c r="O31" s="34">
        <v>0.357</v>
      </c>
      <c r="P31" s="34">
        <f t="shared" si="1"/>
        <v>0.293354943273906</v>
      </c>
      <c r="Q31" s="34"/>
      <c r="R31" s="34">
        <f t="shared" si="7"/>
        <v>-0.063645056726094</v>
      </c>
      <c r="S31" s="34"/>
      <c r="T31" s="35">
        <f t="shared" si="5"/>
        <v>65</v>
      </c>
      <c r="U31" s="36">
        <f t="shared" si="6"/>
        <v>53</v>
      </c>
      <c r="V31" s="36">
        <f t="shared" si="6"/>
        <v>60</v>
      </c>
      <c r="W31" s="34">
        <v>0.38</v>
      </c>
      <c r="X31" s="34">
        <f t="shared" si="3"/>
        <v>0.9230769230769231</v>
      </c>
      <c r="Y31" s="34"/>
      <c r="Z31" s="34">
        <f t="shared" si="4"/>
        <v>0.5430769230769231</v>
      </c>
      <c r="AA31" s="10"/>
      <c r="AB31" s="4"/>
      <c r="AC31" s="1"/>
      <c r="AD31" s="1"/>
      <c r="AE31" s="1"/>
      <c r="AF31" s="1"/>
      <c r="AG31" s="1"/>
      <c r="AH31" s="1"/>
      <c r="AI31" s="1"/>
      <c r="AJ31" s="1"/>
    </row>
    <row r="32" spans="2:36" s="6" customFormat="1" ht="10.5" customHeight="1">
      <c r="B32" s="30"/>
      <c r="C32" s="37" t="s">
        <v>36</v>
      </c>
      <c r="D32" s="32">
        <v>181</v>
      </c>
      <c r="E32" s="33">
        <v>96</v>
      </c>
      <c r="F32" s="33">
        <v>99</v>
      </c>
      <c r="G32" s="53">
        <v>0.53</v>
      </c>
      <c r="H32" s="53">
        <v>0.55</v>
      </c>
      <c r="I32" s="34"/>
      <c r="J32" s="53">
        <f t="shared" si="0"/>
        <v>0.020000000000000018</v>
      </c>
      <c r="K32" s="34"/>
      <c r="L32" s="35">
        <v>167</v>
      </c>
      <c r="M32" s="33">
        <v>86</v>
      </c>
      <c r="N32" s="33">
        <v>88</v>
      </c>
      <c r="O32" s="34">
        <v>0.509</v>
      </c>
      <c r="P32" s="34">
        <f t="shared" si="1"/>
        <v>0.5269461077844312</v>
      </c>
      <c r="Q32" s="34"/>
      <c r="R32" s="34">
        <f t="shared" si="7"/>
        <v>0.017946107784431176</v>
      </c>
      <c r="S32" s="34"/>
      <c r="T32" s="35">
        <f t="shared" si="5"/>
        <v>14</v>
      </c>
      <c r="U32" s="36">
        <f t="shared" si="6"/>
        <v>10</v>
      </c>
      <c r="V32" s="36">
        <f t="shared" si="6"/>
        <v>11</v>
      </c>
      <c r="W32" s="34">
        <v>0.25806451612903225</v>
      </c>
      <c r="X32" s="34">
        <f t="shared" si="3"/>
        <v>0.7857142857142857</v>
      </c>
      <c r="Y32" s="34"/>
      <c r="Z32" s="34">
        <f t="shared" si="4"/>
        <v>0.5276497695852534</v>
      </c>
      <c r="AA32" s="10"/>
      <c r="AB32" s="4"/>
      <c r="AC32" s="1"/>
      <c r="AD32" s="1"/>
      <c r="AE32" s="1"/>
      <c r="AF32" s="1"/>
      <c r="AG32" s="1"/>
      <c r="AH32" s="1"/>
      <c r="AI32" s="1"/>
      <c r="AJ32" s="1"/>
    </row>
    <row r="33" spans="2:36" s="6" customFormat="1" ht="10.5" customHeight="1">
      <c r="B33" s="30"/>
      <c r="C33" s="37" t="s">
        <v>37</v>
      </c>
      <c r="D33" s="32">
        <v>329</v>
      </c>
      <c r="E33" s="33">
        <v>74</v>
      </c>
      <c r="F33" s="33">
        <v>73</v>
      </c>
      <c r="G33" s="53">
        <v>0.22</v>
      </c>
      <c r="H33" s="53">
        <v>0.22</v>
      </c>
      <c r="I33" s="34"/>
      <c r="J33" s="53">
        <f t="shared" si="0"/>
        <v>0</v>
      </c>
      <c r="K33" s="34"/>
      <c r="L33" s="35">
        <v>292</v>
      </c>
      <c r="M33" s="33">
        <v>59</v>
      </c>
      <c r="N33" s="33">
        <v>55</v>
      </c>
      <c r="O33" s="34">
        <v>0.214</v>
      </c>
      <c r="P33" s="34">
        <f t="shared" si="1"/>
        <v>0.18835616438356165</v>
      </c>
      <c r="Q33" s="34"/>
      <c r="R33" s="34">
        <f t="shared" si="7"/>
        <v>-0.02564383561643835</v>
      </c>
      <c r="S33" s="34"/>
      <c r="T33" s="35">
        <f t="shared" si="5"/>
        <v>37</v>
      </c>
      <c r="U33" s="36">
        <f t="shared" si="6"/>
        <v>15</v>
      </c>
      <c r="V33" s="36">
        <f t="shared" si="6"/>
        <v>18</v>
      </c>
      <c r="W33" s="34">
        <v>0.475</v>
      </c>
      <c r="X33" s="34">
        <f t="shared" si="3"/>
        <v>0.4864864864864865</v>
      </c>
      <c r="Y33" s="34"/>
      <c r="Z33" s="34">
        <f t="shared" si="4"/>
        <v>0.011486486486486536</v>
      </c>
      <c r="AA33" s="10"/>
      <c r="AB33" s="4"/>
      <c r="AC33" s="1"/>
      <c r="AD33" s="1"/>
      <c r="AE33" s="1"/>
      <c r="AF33" s="1"/>
      <c r="AG33" s="1"/>
      <c r="AH33" s="1"/>
      <c r="AI33" s="1"/>
      <c r="AJ33" s="1"/>
    </row>
    <row r="34" spans="2:36" s="6" customFormat="1" ht="10.5" customHeight="1">
      <c r="B34" s="30"/>
      <c r="C34" s="37" t="s">
        <v>38</v>
      </c>
      <c r="D34" s="32">
        <v>118</v>
      </c>
      <c r="E34" s="33">
        <v>72</v>
      </c>
      <c r="F34" s="33">
        <v>77</v>
      </c>
      <c r="G34" s="53">
        <v>0.61</v>
      </c>
      <c r="H34" s="53">
        <v>0.65</v>
      </c>
      <c r="I34" s="34"/>
      <c r="J34" s="53">
        <f t="shared" si="0"/>
        <v>0.040000000000000036</v>
      </c>
      <c r="K34" s="34"/>
      <c r="L34" s="35">
        <v>105</v>
      </c>
      <c r="M34" s="33">
        <v>65</v>
      </c>
      <c r="N34" s="33">
        <v>67</v>
      </c>
      <c r="O34" s="34">
        <v>0.707</v>
      </c>
      <c r="P34" s="34">
        <f t="shared" si="1"/>
        <v>0.638095238095238</v>
      </c>
      <c r="Q34" s="34"/>
      <c r="R34" s="34">
        <f t="shared" si="7"/>
        <v>-0.06890476190476191</v>
      </c>
      <c r="S34" s="34"/>
      <c r="T34" s="35">
        <f t="shared" si="5"/>
        <v>13</v>
      </c>
      <c r="U34" s="36">
        <f t="shared" si="6"/>
        <v>7</v>
      </c>
      <c r="V34" s="36">
        <f t="shared" si="6"/>
        <v>10</v>
      </c>
      <c r="W34" s="34">
        <v>0.22580645161290322</v>
      </c>
      <c r="X34" s="34">
        <f t="shared" si="3"/>
        <v>0.7692307692307693</v>
      </c>
      <c r="Y34" s="34"/>
      <c r="Z34" s="34">
        <f t="shared" si="4"/>
        <v>0.543424317617866</v>
      </c>
      <c r="AA34" s="10"/>
      <c r="AB34" s="4"/>
      <c r="AC34" s="1"/>
      <c r="AD34" s="1"/>
      <c r="AE34" s="1"/>
      <c r="AF34" s="1"/>
      <c r="AG34" s="1"/>
      <c r="AH34" s="1"/>
      <c r="AI34" s="1"/>
      <c r="AJ34" s="1"/>
    </row>
    <row r="35" spans="2:36" s="6" customFormat="1" ht="10.5" customHeight="1">
      <c r="B35" s="30"/>
      <c r="C35" s="37" t="s">
        <v>39</v>
      </c>
      <c r="D35" s="32">
        <v>117</v>
      </c>
      <c r="E35" s="33">
        <v>96</v>
      </c>
      <c r="F35" s="33">
        <v>95</v>
      </c>
      <c r="G35" s="53">
        <v>0.82</v>
      </c>
      <c r="H35" s="53">
        <v>0.81</v>
      </c>
      <c r="I35" s="34"/>
      <c r="J35" s="53">
        <f t="shared" si="0"/>
        <v>-0.009999999999999898</v>
      </c>
      <c r="K35" s="34"/>
      <c r="L35" s="35">
        <v>79</v>
      </c>
      <c r="M35" s="33">
        <v>77</v>
      </c>
      <c r="N35" s="33">
        <v>74</v>
      </c>
      <c r="O35" s="34">
        <v>0.975</v>
      </c>
      <c r="P35" s="34">
        <f t="shared" si="1"/>
        <v>0.9367088607594937</v>
      </c>
      <c r="Q35" s="34"/>
      <c r="R35" s="34">
        <f t="shared" si="7"/>
        <v>-0.03829113924050631</v>
      </c>
      <c r="S35" s="34"/>
      <c r="T35" s="35">
        <f t="shared" si="5"/>
        <v>38</v>
      </c>
      <c r="U35" s="36">
        <f t="shared" si="6"/>
        <v>19</v>
      </c>
      <c r="V35" s="36">
        <f t="shared" si="6"/>
        <v>21</v>
      </c>
      <c r="W35" s="34">
        <v>0.4230769230769231</v>
      </c>
      <c r="X35" s="34">
        <f t="shared" si="3"/>
        <v>0.5526315789473685</v>
      </c>
      <c r="Y35" s="34"/>
      <c r="Z35" s="34">
        <f t="shared" si="4"/>
        <v>0.1295546558704454</v>
      </c>
      <c r="AA35" s="10"/>
      <c r="AB35" s="4"/>
      <c r="AC35" s="1"/>
      <c r="AD35" s="1"/>
      <c r="AE35" s="1"/>
      <c r="AF35" s="1"/>
      <c r="AG35" s="1"/>
      <c r="AH35" s="1"/>
      <c r="AI35" s="1"/>
      <c r="AJ35" s="1"/>
    </row>
    <row r="36" spans="2:36" s="6" customFormat="1" ht="10.5" customHeight="1">
      <c r="B36" s="30"/>
      <c r="C36" s="37" t="s">
        <v>40</v>
      </c>
      <c r="D36" s="32">
        <v>578</v>
      </c>
      <c r="E36" s="33">
        <v>460</v>
      </c>
      <c r="F36" s="33">
        <v>459</v>
      </c>
      <c r="G36" s="53">
        <v>0.8</v>
      </c>
      <c r="H36" s="53">
        <v>0.79</v>
      </c>
      <c r="I36" s="34"/>
      <c r="J36" s="53">
        <f t="shared" si="0"/>
        <v>-0.010000000000000009</v>
      </c>
      <c r="K36" s="34"/>
      <c r="L36" s="35">
        <v>439</v>
      </c>
      <c r="M36" s="33">
        <v>341</v>
      </c>
      <c r="N36" s="33">
        <v>340</v>
      </c>
      <c r="O36" s="34">
        <v>1.018</v>
      </c>
      <c r="P36" s="34">
        <f t="shared" si="1"/>
        <v>0.7744874715261959</v>
      </c>
      <c r="Q36" s="34"/>
      <c r="R36" s="34">
        <f t="shared" si="7"/>
        <v>-0.2435125284738041</v>
      </c>
      <c r="S36" s="34"/>
      <c r="T36" s="35">
        <f t="shared" si="5"/>
        <v>139</v>
      </c>
      <c r="U36" s="36">
        <f t="shared" si="6"/>
        <v>119</v>
      </c>
      <c r="V36" s="36">
        <f t="shared" si="6"/>
        <v>119</v>
      </c>
      <c r="W36" s="34">
        <v>0.555</v>
      </c>
      <c r="X36" s="34">
        <f t="shared" si="3"/>
        <v>0.8561151079136691</v>
      </c>
      <c r="Y36" s="34"/>
      <c r="Z36" s="34">
        <f t="shared" si="4"/>
        <v>0.301115107913669</v>
      </c>
      <c r="AA36" s="10"/>
      <c r="AB36" s="4"/>
      <c r="AC36" s="1"/>
      <c r="AD36" s="1"/>
      <c r="AE36" s="1"/>
      <c r="AF36" s="1"/>
      <c r="AG36" s="1"/>
      <c r="AH36" s="1"/>
      <c r="AI36" s="1"/>
      <c r="AJ36" s="1"/>
    </row>
    <row r="37" spans="2:36" s="6" customFormat="1" ht="10.5" customHeight="1">
      <c r="B37" s="30"/>
      <c r="C37" s="37" t="s">
        <v>41</v>
      </c>
      <c r="D37" s="32">
        <v>202</v>
      </c>
      <c r="E37" s="33">
        <v>93</v>
      </c>
      <c r="F37" s="33">
        <v>101</v>
      </c>
      <c r="G37" s="53">
        <v>0.46</v>
      </c>
      <c r="H37" s="53">
        <v>0.5</v>
      </c>
      <c r="I37" s="34"/>
      <c r="J37" s="53">
        <f t="shared" si="0"/>
        <v>0.03999999999999998</v>
      </c>
      <c r="K37" s="34"/>
      <c r="L37" s="35">
        <v>176</v>
      </c>
      <c r="M37" s="33">
        <v>72</v>
      </c>
      <c r="N37" s="33">
        <v>79</v>
      </c>
      <c r="O37" s="34">
        <v>0.497</v>
      </c>
      <c r="P37" s="34">
        <f t="shared" si="1"/>
        <v>0.44886363636363635</v>
      </c>
      <c r="Q37" s="34"/>
      <c r="R37" s="34">
        <f t="shared" si="7"/>
        <v>-0.048136363636363644</v>
      </c>
      <c r="S37" s="34"/>
      <c r="T37" s="35">
        <f t="shared" si="5"/>
        <v>26</v>
      </c>
      <c r="U37" s="36">
        <f t="shared" si="6"/>
        <v>21</v>
      </c>
      <c r="V37" s="36">
        <f t="shared" si="6"/>
        <v>22</v>
      </c>
      <c r="W37" s="34">
        <v>0.4782608695652174</v>
      </c>
      <c r="X37" s="34">
        <f t="shared" si="3"/>
        <v>0.8461538461538461</v>
      </c>
      <c r="Y37" s="34"/>
      <c r="Z37" s="34">
        <f t="shared" si="4"/>
        <v>0.36789297658862874</v>
      </c>
      <c r="AA37" s="10"/>
      <c r="AB37" s="4"/>
      <c r="AC37" s="1"/>
      <c r="AD37" s="1"/>
      <c r="AE37" s="1"/>
      <c r="AF37" s="1"/>
      <c r="AG37" s="1"/>
      <c r="AH37" s="1"/>
      <c r="AI37" s="1"/>
      <c r="AJ37" s="1"/>
    </row>
    <row r="38" spans="2:36" s="6" customFormat="1" ht="10.5" customHeight="1">
      <c r="B38" s="30"/>
      <c r="C38" s="37" t="s">
        <v>42</v>
      </c>
      <c r="D38" s="32">
        <v>1367</v>
      </c>
      <c r="E38" s="33">
        <v>1065</v>
      </c>
      <c r="F38" s="33">
        <v>1103</v>
      </c>
      <c r="G38" s="53">
        <v>0.78</v>
      </c>
      <c r="H38" s="53">
        <v>0.81</v>
      </c>
      <c r="I38" s="34"/>
      <c r="J38" s="53">
        <f aca="true" t="shared" si="8" ref="J38:J56">H38-G38</f>
        <v>0.030000000000000027</v>
      </c>
      <c r="K38" s="34"/>
      <c r="L38" s="35">
        <v>1104</v>
      </c>
      <c r="M38" s="33">
        <v>811</v>
      </c>
      <c r="N38" s="33">
        <v>835</v>
      </c>
      <c r="O38" s="34">
        <v>0.819</v>
      </c>
      <c r="P38" s="34">
        <f aca="true" t="shared" si="9" ref="P38:P56">(N38/L38)*1</f>
        <v>0.7563405797101449</v>
      </c>
      <c r="Q38" s="34"/>
      <c r="R38" s="34">
        <f t="shared" si="7"/>
        <v>-0.06265942028985505</v>
      </c>
      <c r="S38" s="34"/>
      <c r="T38" s="35">
        <f t="shared" si="5"/>
        <v>263</v>
      </c>
      <c r="U38" s="36">
        <f t="shared" si="6"/>
        <v>254</v>
      </c>
      <c r="V38" s="36">
        <f t="shared" si="6"/>
        <v>268</v>
      </c>
      <c r="W38" s="34">
        <v>0.5496828752642706</v>
      </c>
      <c r="X38" s="34">
        <f aca="true" t="shared" si="10" ref="X38:X56">(V38/T38)*1</f>
        <v>1.0190114068441065</v>
      </c>
      <c r="Y38" s="34"/>
      <c r="Z38" s="34">
        <f aca="true" t="shared" si="11" ref="Z38:Z56">X38-W38</f>
        <v>0.4693285315798359</v>
      </c>
      <c r="AA38" s="10"/>
      <c r="AB38" s="4"/>
      <c r="AC38" s="1"/>
      <c r="AD38" s="1"/>
      <c r="AE38" s="1"/>
      <c r="AF38" s="1"/>
      <c r="AG38" s="1"/>
      <c r="AH38" s="1"/>
      <c r="AI38" s="1"/>
      <c r="AJ38" s="1"/>
    </row>
    <row r="39" spans="2:36" s="6" customFormat="1" ht="10.5" customHeight="1">
      <c r="B39" s="30"/>
      <c r="C39" s="37" t="s">
        <v>43</v>
      </c>
      <c r="D39" s="32">
        <v>511</v>
      </c>
      <c r="E39" s="33">
        <v>449</v>
      </c>
      <c r="F39" s="33">
        <v>468</v>
      </c>
      <c r="G39" s="53">
        <v>0.88</v>
      </c>
      <c r="H39" s="53">
        <v>0.92</v>
      </c>
      <c r="I39" s="34"/>
      <c r="J39" s="53">
        <f t="shared" si="8"/>
        <v>0.040000000000000036</v>
      </c>
      <c r="K39" s="34"/>
      <c r="L39" s="35">
        <v>465</v>
      </c>
      <c r="M39" s="33">
        <v>362</v>
      </c>
      <c r="N39" s="33">
        <v>369</v>
      </c>
      <c r="O39" s="34">
        <v>0.973</v>
      </c>
      <c r="P39" s="34">
        <f t="shared" si="9"/>
        <v>0.7935483870967742</v>
      </c>
      <c r="Q39" s="34"/>
      <c r="R39" s="34">
        <f t="shared" si="7"/>
        <v>-0.17945161290322575</v>
      </c>
      <c r="S39" s="34"/>
      <c r="T39" s="35">
        <f t="shared" si="5"/>
        <v>46</v>
      </c>
      <c r="U39" s="36">
        <f t="shared" si="6"/>
        <v>87</v>
      </c>
      <c r="V39" s="36">
        <f t="shared" si="6"/>
        <v>99</v>
      </c>
      <c r="W39" s="34">
        <v>0.3308270676691729</v>
      </c>
      <c r="X39" s="34">
        <f t="shared" si="10"/>
        <v>2.152173913043478</v>
      </c>
      <c r="Y39" s="34"/>
      <c r="Z39" s="34">
        <f t="shared" si="11"/>
        <v>1.8213468453743051</v>
      </c>
      <c r="AA39" s="10"/>
      <c r="AB39" s="4"/>
      <c r="AC39" s="1"/>
      <c r="AD39" s="1"/>
      <c r="AE39" s="1"/>
      <c r="AF39" s="1"/>
      <c r="AG39" s="1"/>
      <c r="AH39" s="1"/>
      <c r="AI39" s="1"/>
      <c r="AJ39" s="1"/>
    </row>
    <row r="40" spans="2:36" s="6" customFormat="1" ht="10.5" customHeight="1">
      <c r="B40" s="30"/>
      <c r="C40" s="37" t="s">
        <v>44</v>
      </c>
      <c r="D40" s="32">
        <v>84</v>
      </c>
      <c r="E40" s="33">
        <v>23</v>
      </c>
      <c r="F40" s="33">
        <v>22</v>
      </c>
      <c r="G40" s="53">
        <v>0.27</v>
      </c>
      <c r="H40" s="53">
        <v>0.26</v>
      </c>
      <c r="I40" s="34"/>
      <c r="J40" s="53">
        <f t="shared" si="8"/>
        <v>-0.010000000000000009</v>
      </c>
      <c r="K40" s="34"/>
      <c r="L40" s="35">
        <v>77</v>
      </c>
      <c r="M40" s="33">
        <v>20</v>
      </c>
      <c r="N40" s="33">
        <v>17</v>
      </c>
      <c r="O40" s="34">
        <v>0.12</v>
      </c>
      <c r="P40" s="34">
        <f t="shared" si="9"/>
        <v>0.22077922077922077</v>
      </c>
      <c r="Q40" s="34"/>
      <c r="R40" s="34">
        <f t="shared" si="7"/>
        <v>0.10077922077922077</v>
      </c>
      <c r="S40" s="34"/>
      <c r="T40" s="35">
        <f t="shared" si="5"/>
        <v>7</v>
      </c>
      <c r="U40" s="36">
        <f t="shared" si="6"/>
        <v>3</v>
      </c>
      <c r="V40" s="36">
        <f t="shared" si="6"/>
        <v>5</v>
      </c>
      <c r="W40" s="34">
        <v>0.16666666666666666</v>
      </c>
      <c r="X40" s="34">
        <f t="shared" si="10"/>
        <v>0.7142857142857143</v>
      </c>
      <c r="Y40" s="34"/>
      <c r="Z40" s="34">
        <f t="shared" si="11"/>
        <v>0.5476190476190477</v>
      </c>
      <c r="AA40" s="10"/>
      <c r="AB40" s="4"/>
      <c r="AC40" s="1"/>
      <c r="AD40" s="1"/>
      <c r="AE40" s="1"/>
      <c r="AF40" s="1"/>
      <c r="AG40" s="1"/>
      <c r="AH40" s="1"/>
      <c r="AI40" s="1"/>
      <c r="AJ40" s="1"/>
    </row>
    <row r="41" spans="2:36" s="6" customFormat="1" ht="10.5" customHeight="1">
      <c r="B41" s="30"/>
      <c r="C41" s="37" t="s">
        <v>45</v>
      </c>
      <c r="D41" s="32">
        <v>997</v>
      </c>
      <c r="E41" s="33">
        <v>631</v>
      </c>
      <c r="F41" s="33">
        <v>637</v>
      </c>
      <c r="G41" s="53">
        <v>0.63</v>
      </c>
      <c r="H41" s="53">
        <v>0.64</v>
      </c>
      <c r="I41" s="34"/>
      <c r="J41" s="53">
        <f t="shared" si="8"/>
        <v>0.010000000000000009</v>
      </c>
      <c r="K41" s="34"/>
      <c r="L41" s="35">
        <v>844</v>
      </c>
      <c r="M41" s="33">
        <v>519</v>
      </c>
      <c r="N41" s="33">
        <v>518</v>
      </c>
      <c r="O41" s="34">
        <v>0.704</v>
      </c>
      <c r="P41" s="34">
        <f t="shared" si="9"/>
        <v>0.6137440758293838</v>
      </c>
      <c r="Q41" s="34"/>
      <c r="R41" s="34">
        <f t="shared" si="7"/>
        <v>-0.09025592417061612</v>
      </c>
      <c r="S41" s="34"/>
      <c r="T41" s="35">
        <f t="shared" si="5"/>
        <v>153</v>
      </c>
      <c r="U41" s="36">
        <f t="shared" si="6"/>
        <v>112</v>
      </c>
      <c r="V41" s="36">
        <f t="shared" si="6"/>
        <v>119</v>
      </c>
      <c r="W41" s="34">
        <v>0.416988416988417</v>
      </c>
      <c r="X41" s="34">
        <f t="shared" si="10"/>
        <v>0.7777777777777778</v>
      </c>
      <c r="Y41" s="34"/>
      <c r="Z41" s="34">
        <f t="shared" si="11"/>
        <v>0.3607893607893608</v>
      </c>
      <c r="AA41" s="10"/>
      <c r="AB41" s="4"/>
      <c r="AC41" s="1"/>
      <c r="AD41" s="1"/>
      <c r="AE41" s="1"/>
      <c r="AF41" s="1"/>
      <c r="AG41" s="1"/>
      <c r="AH41" s="1"/>
      <c r="AI41" s="1"/>
      <c r="AJ41" s="1"/>
    </row>
    <row r="42" spans="2:36" s="6" customFormat="1" ht="10.5" customHeight="1">
      <c r="B42" s="30"/>
      <c r="C42" s="37" t="s">
        <v>46</v>
      </c>
      <c r="D42" s="32">
        <v>567</v>
      </c>
      <c r="E42" s="33">
        <v>327</v>
      </c>
      <c r="F42" s="33">
        <v>333</v>
      </c>
      <c r="G42" s="53">
        <v>0.58</v>
      </c>
      <c r="H42" s="53">
        <v>0.59</v>
      </c>
      <c r="I42" s="34"/>
      <c r="J42" s="53">
        <f t="shared" si="8"/>
        <v>0.010000000000000009</v>
      </c>
      <c r="K42" s="34"/>
      <c r="L42" s="35">
        <v>558</v>
      </c>
      <c r="M42" s="33">
        <v>310</v>
      </c>
      <c r="N42" s="33">
        <v>314</v>
      </c>
      <c r="O42" s="34">
        <v>0.658</v>
      </c>
      <c r="P42" s="34">
        <f t="shared" si="9"/>
        <v>0.5627240143369175</v>
      </c>
      <c r="Q42" s="34"/>
      <c r="R42" s="34">
        <f t="shared" si="7"/>
        <v>-0.09527598566308249</v>
      </c>
      <c r="S42" s="34"/>
      <c r="T42" s="35">
        <f t="shared" si="5"/>
        <v>9</v>
      </c>
      <c r="U42" s="36">
        <f t="shared" si="6"/>
        <v>17</v>
      </c>
      <c r="V42" s="36">
        <f t="shared" si="6"/>
        <v>19</v>
      </c>
      <c r="W42" s="34">
        <v>0.3275862068965517</v>
      </c>
      <c r="X42" s="34">
        <f t="shared" si="10"/>
        <v>2.111111111111111</v>
      </c>
      <c r="Y42" s="34"/>
      <c r="Z42" s="34">
        <f t="shared" si="11"/>
        <v>1.7835249042145596</v>
      </c>
      <c r="AA42" s="10"/>
      <c r="AB42" s="4"/>
      <c r="AC42" s="1"/>
      <c r="AD42" s="1"/>
      <c r="AE42" s="1"/>
      <c r="AF42" s="1"/>
      <c r="AG42" s="1"/>
      <c r="AH42" s="1"/>
      <c r="AI42" s="1"/>
      <c r="AJ42" s="1"/>
    </row>
    <row r="43" spans="2:36" s="6" customFormat="1" ht="10.5" customHeight="1">
      <c r="B43" s="30"/>
      <c r="C43" s="37" t="s">
        <v>47</v>
      </c>
      <c r="D43" s="32">
        <v>310</v>
      </c>
      <c r="E43" s="33">
        <v>186</v>
      </c>
      <c r="F43" s="33">
        <v>183</v>
      </c>
      <c r="G43" s="53">
        <v>0.6</v>
      </c>
      <c r="H43" s="53">
        <v>0.59</v>
      </c>
      <c r="I43" s="34"/>
      <c r="J43" s="53">
        <f t="shared" si="8"/>
        <v>-0.010000000000000009</v>
      </c>
      <c r="K43" s="34"/>
      <c r="L43" s="35">
        <v>261</v>
      </c>
      <c r="M43" s="33">
        <v>157</v>
      </c>
      <c r="N43" s="33">
        <v>153</v>
      </c>
      <c r="O43" s="34">
        <v>0.59</v>
      </c>
      <c r="P43" s="34">
        <f t="shared" si="9"/>
        <v>0.5862068965517241</v>
      </c>
      <c r="Q43" s="34"/>
      <c r="R43" s="34">
        <f t="shared" si="7"/>
        <v>-0.0037931034482758808</v>
      </c>
      <c r="S43" s="34"/>
      <c r="T43" s="35">
        <f t="shared" si="5"/>
        <v>49</v>
      </c>
      <c r="U43" s="36">
        <f t="shared" si="6"/>
        <v>29</v>
      </c>
      <c r="V43" s="36">
        <f t="shared" si="6"/>
        <v>30</v>
      </c>
      <c r="W43" s="34">
        <v>0.23529411764705882</v>
      </c>
      <c r="X43" s="34">
        <f t="shared" si="10"/>
        <v>0.6122448979591837</v>
      </c>
      <c r="Y43" s="34"/>
      <c r="Z43" s="34">
        <f t="shared" si="11"/>
        <v>0.37695078031212487</v>
      </c>
      <c r="AA43" s="10"/>
      <c r="AB43" s="4"/>
      <c r="AC43" s="1"/>
      <c r="AD43" s="1"/>
      <c r="AE43" s="1"/>
      <c r="AF43" s="1"/>
      <c r="AG43" s="1"/>
      <c r="AH43" s="1"/>
      <c r="AI43" s="1"/>
      <c r="AJ43" s="1"/>
    </row>
    <row r="44" spans="2:36" s="6" customFormat="1" ht="10.5" customHeight="1">
      <c r="B44" s="30"/>
      <c r="C44" s="37" t="s">
        <v>48</v>
      </c>
      <c r="D44" s="32">
        <v>910</v>
      </c>
      <c r="E44" s="33">
        <v>692</v>
      </c>
      <c r="F44" s="33">
        <v>699</v>
      </c>
      <c r="G44" s="53">
        <v>0.76</v>
      </c>
      <c r="H44" s="53">
        <v>0.77</v>
      </c>
      <c r="I44" s="34"/>
      <c r="J44" s="53">
        <f t="shared" si="8"/>
        <v>0.010000000000000009</v>
      </c>
      <c r="K44" s="34"/>
      <c r="L44" s="35">
        <v>718</v>
      </c>
      <c r="M44" s="33">
        <v>533</v>
      </c>
      <c r="N44" s="33">
        <v>539</v>
      </c>
      <c r="O44" s="34">
        <v>0.858</v>
      </c>
      <c r="P44" s="34">
        <f t="shared" si="9"/>
        <v>0.7506963788300836</v>
      </c>
      <c r="Q44" s="34"/>
      <c r="R44" s="34">
        <f t="shared" si="7"/>
        <v>-0.10730362116991643</v>
      </c>
      <c r="S44" s="34"/>
      <c r="T44" s="35">
        <f t="shared" si="5"/>
        <v>192</v>
      </c>
      <c r="U44" s="36">
        <f t="shared" si="6"/>
        <v>159</v>
      </c>
      <c r="V44" s="36">
        <f t="shared" si="6"/>
        <v>160</v>
      </c>
      <c r="W44" s="34">
        <v>0.41</v>
      </c>
      <c r="X44" s="34">
        <f t="shared" si="10"/>
        <v>0.8333333333333334</v>
      </c>
      <c r="Y44" s="34"/>
      <c r="Z44" s="34">
        <f t="shared" si="11"/>
        <v>0.4233333333333334</v>
      </c>
      <c r="AA44" s="10"/>
      <c r="AB44" s="4"/>
      <c r="AC44" s="1"/>
      <c r="AD44" s="1"/>
      <c r="AE44" s="1"/>
      <c r="AF44" s="1"/>
      <c r="AG44" s="1"/>
      <c r="AH44" s="1"/>
      <c r="AI44" s="1"/>
      <c r="AJ44" s="1"/>
    </row>
    <row r="45" spans="2:36" s="6" customFormat="1" ht="10.5" customHeight="1">
      <c r="B45" s="30"/>
      <c r="C45" s="37" t="s">
        <v>49</v>
      </c>
      <c r="D45" s="32">
        <v>80</v>
      </c>
      <c r="E45" s="33">
        <v>54</v>
      </c>
      <c r="F45" s="33">
        <v>52</v>
      </c>
      <c r="G45" s="53">
        <v>0.68</v>
      </c>
      <c r="H45" s="53">
        <v>0.65</v>
      </c>
      <c r="I45" s="34"/>
      <c r="J45" s="53">
        <f t="shared" si="8"/>
        <v>-0.030000000000000027</v>
      </c>
      <c r="K45" s="34"/>
      <c r="L45" s="35">
        <v>59</v>
      </c>
      <c r="M45" s="33">
        <v>39</v>
      </c>
      <c r="N45" s="33">
        <v>35</v>
      </c>
      <c r="O45" s="34">
        <v>0.83</v>
      </c>
      <c r="P45" s="34">
        <f t="shared" si="9"/>
        <v>0.5932203389830508</v>
      </c>
      <c r="Q45" s="34"/>
      <c r="R45" s="34">
        <f t="shared" si="7"/>
        <v>-0.23677966101694914</v>
      </c>
      <c r="S45" s="34"/>
      <c r="T45" s="35">
        <f t="shared" si="5"/>
        <v>21</v>
      </c>
      <c r="U45" s="36">
        <f t="shared" si="6"/>
        <v>15</v>
      </c>
      <c r="V45" s="36">
        <f t="shared" si="6"/>
        <v>17</v>
      </c>
      <c r="W45" s="34">
        <v>0.6666666666666666</v>
      </c>
      <c r="X45" s="34">
        <f t="shared" si="10"/>
        <v>0.8095238095238095</v>
      </c>
      <c r="Y45" s="34"/>
      <c r="Z45" s="34">
        <f t="shared" si="11"/>
        <v>0.1428571428571429</v>
      </c>
      <c r="AA45" s="10"/>
      <c r="AB45" s="4"/>
      <c r="AC45" s="1"/>
      <c r="AD45" s="1"/>
      <c r="AE45" s="1"/>
      <c r="AF45" s="1"/>
      <c r="AG45" s="1"/>
      <c r="AH45" s="1"/>
      <c r="AI45" s="1"/>
      <c r="AJ45" s="1"/>
    </row>
    <row r="46" spans="2:36" s="6" customFormat="1" ht="10.5" customHeight="1">
      <c r="B46" s="30"/>
      <c r="C46" s="37" t="s">
        <v>50</v>
      </c>
      <c r="D46" s="32">
        <v>285</v>
      </c>
      <c r="E46" s="33">
        <v>230</v>
      </c>
      <c r="F46" s="33">
        <v>242</v>
      </c>
      <c r="G46" s="53">
        <v>0.81</v>
      </c>
      <c r="H46" s="53">
        <v>0.85</v>
      </c>
      <c r="I46" s="34"/>
      <c r="J46" s="53">
        <f t="shared" si="8"/>
        <v>0.039999999999999925</v>
      </c>
      <c r="K46" s="34"/>
      <c r="L46" s="35">
        <v>270</v>
      </c>
      <c r="M46" s="33">
        <v>183</v>
      </c>
      <c r="N46" s="33">
        <v>192</v>
      </c>
      <c r="O46" s="34">
        <v>0.876</v>
      </c>
      <c r="P46" s="34">
        <f t="shared" si="9"/>
        <v>0.7111111111111111</v>
      </c>
      <c r="Q46" s="34"/>
      <c r="R46" s="34">
        <f t="shared" si="7"/>
        <v>-0.16488888888888886</v>
      </c>
      <c r="S46" s="34"/>
      <c r="T46" s="35">
        <f t="shared" si="5"/>
        <v>15</v>
      </c>
      <c r="U46" s="36">
        <f t="shared" si="6"/>
        <v>47</v>
      </c>
      <c r="V46" s="36">
        <f t="shared" si="6"/>
        <v>50</v>
      </c>
      <c r="W46" s="34">
        <v>0.33093525179856115</v>
      </c>
      <c r="X46" s="34">
        <f t="shared" si="10"/>
        <v>3.3333333333333335</v>
      </c>
      <c r="Y46" s="34"/>
      <c r="Z46" s="34">
        <f t="shared" si="11"/>
        <v>3.002398081534772</v>
      </c>
      <c r="AA46" s="10"/>
      <c r="AB46" s="4"/>
      <c r="AC46" s="1"/>
      <c r="AD46" s="1"/>
      <c r="AE46" s="1"/>
      <c r="AF46" s="1"/>
      <c r="AG46" s="1"/>
      <c r="AH46" s="1"/>
      <c r="AI46" s="1"/>
      <c r="AJ46" s="1"/>
    </row>
    <row r="47" spans="2:36" s="6" customFormat="1" ht="10.5" customHeight="1">
      <c r="B47" s="30"/>
      <c r="C47" s="37" t="s">
        <v>51</v>
      </c>
      <c r="D47" s="32">
        <v>168</v>
      </c>
      <c r="E47" s="33">
        <v>78</v>
      </c>
      <c r="F47" s="33">
        <v>82</v>
      </c>
      <c r="G47" s="53">
        <v>0.46</v>
      </c>
      <c r="H47" s="53">
        <v>0.49</v>
      </c>
      <c r="I47" s="34"/>
      <c r="J47" s="53">
        <f t="shared" si="8"/>
        <v>0.02999999999999997</v>
      </c>
      <c r="K47" s="34"/>
      <c r="L47" s="35">
        <v>157</v>
      </c>
      <c r="M47" s="33">
        <v>75</v>
      </c>
      <c r="N47" s="33">
        <v>75</v>
      </c>
      <c r="O47" s="34">
        <v>0.455</v>
      </c>
      <c r="P47" s="34">
        <f t="shared" si="9"/>
        <v>0.47770700636942676</v>
      </c>
      <c r="Q47" s="34"/>
      <c r="R47" s="34">
        <f t="shared" si="7"/>
        <v>0.02270700636942674</v>
      </c>
      <c r="S47" s="34"/>
      <c r="T47" s="35">
        <f t="shared" si="5"/>
        <v>11</v>
      </c>
      <c r="U47" s="36">
        <f t="shared" si="6"/>
        <v>3</v>
      </c>
      <c r="V47" s="36">
        <f t="shared" si="6"/>
        <v>7</v>
      </c>
      <c r="W47" s="34">
        <v>0.2631578947368421</v>
      </c>
      <c r="X47" s="34">
        <f t="shared" si="10"/>
        <v>0.6363636363636364</v>
      </c>
      <c r="Y47" s="34"/>
      <c r="Z47" s="34">
        <f t="shared" si="11"/>
        <v>0.37320574162679426</v>
      </c>
      <c r="AA47" s="10"/>
      <c r="AB47" s="4"/>
      <c r="AC47" s="1"/>
      <c r="AD47" s="1"/>
      <c r="AE47" s="1"/>
      <c r="AF47" s="1"/>
      <c r="AG47" s="1"/>
      <c r="AH47" s="1"/>
      <c r="AI47" s="1"/>
      <c r="AJ47" s="1"/>
    </row>
    <row r="48" spans="2:36" s="6" customFormat="1" ht="10.5" customHeight="1">
      <c r="B48" s="30"/>
      <c r="C48" s="39" t="s">
        <v>52</v>
      </c>
      <c r="D48" s="32">
        <v>394</v>
      </c>
      <c r="E48" s="33">
        <v>277</v>
      </c>
      <c r="F48" s="33">
        <v>279</v>
      </c>
      <c r="G48" s="53">
        <v>0.7</v>
      </c>
      <c r="H48" s="53">
        <v>0.71</v>
      </c>
      <c r="I48" s="34"/>
      <c r="J48" s="53">
        <f t="shared" si="8"/>
        <v>0.010000000000000009</v>
      </c>
      <c r="K48" s="34"/>
      <c r="L48" s="35">
        <v>349</v>
      </c>
      <c r="M48" s="33">
        <v>210</v>
      </c>
      <c r="N48" s="33">
        <v>212</v>
      </c>
      <c r="O48" s="34">
        <v>0.671</v>
      </c>
      <c r="P48" s="34">
        <f t="shared" si="9"/>
        <v>0.6074498567335244</v>
      </c>
      <c r="Q48" s="34"/>
      <c r="R48" s="34">
        <f t="shared" si="7"/>
        <v>-0.06355014326647568</v>
      </c>
      <c r="S48" s="34"/>
      <c r="T48" s="35">
        <f t="shared" si="5"/>
        <v>45</v>
      </c>
      <c r="U48" s="36">
        <f t="shared" si="6"/>
        <v>67</v>
      </c>
      <c r="V48" s="36">
        <f t="shared" si="6"/>
        <v>67</v>
      </c>
      <c r="W48" s="34">
        <v>0.38323353293413176</v>
      </c>
      <c r="X48" s="34">
        <f t="shared" si="10"/>
        <v>1.488888888888889</v>
      </c>
      <c r="Y48" s="34"/>
      <c r="Z48" s="34">
        <f t="shared" si="11"/>
        <v>1.1056553559547573</v>
      </c>
      <c r="AA48" s="10"/>
      <c r="AB48" s="4"/>
      <c r="AC48" s="1"/>
      <c r="AD48" s="1"/>
      <c r="AE48" s="1"/>
      <c r="AF48" s="1"/>
      <c r="AG48" s="1"/>
      <c r="AH48" s="1"/>
      <c r="AI48" s="1"/>
      <c r="AJ48" s="1"/>
    </row>
    <row r="49" spans="2:36" s="6" customFormat="1" ht="10.5" customHeight="1">
      <c r="B49" s="30"/>
      <c r="C49" s="37" t="s">
        <v>53</v>
      </c>
      <c r="D49" s="32">
        <v>1636</v>
      </c>
      <c r="E49" s="33">
        <v>1271</v>
      </c>
      <c r="F49" s="33">
        <v>1307</v>
      </c>
      <c r="G49" s="53">
        <v>0.78</v>
      </c>
      <c r="H49" s="53">
        <v>0.8</v>
      </c>
      <c r="I49" s="34"/>
      <c r="J49" s="53">
        <f t="shared" si="8"/>
        <v>0.020000000000000018</v>
      </c>
      <c r="K49" s="34"/>
      <c r="L49" s="35">
        <v>1425</v>
      </c>
      <c r="M49" s="33">
        <v>1087</v>
      </c>
      <c r="N49" s="33">
        <v>1113</v>
      </c>
      <c r="O49" s="34">
        <v>0.851</v>
      </c>
      <c r="P49" s="34">
        <f t="shared" si="9"/>
        <v>0.7810526315789473</v>
      </c>
      <c r="Q49" s="34"/>
      <c r="R49" s="34">
        <f t="shared" si="7"/>
        <v>-0.06994736842105265</v>
      </c>
      <c r="S49" s="34"/>
      <c r="T49" s="35">
        <f t="shared" si="5"/>
        <v>211</v>
      </c>
      <c r="U49" s="36">
        <f t="shared" si="6"/>
        <v>184</v>
      </c>
      <c r="V49" s="36">
        <f t="shared" si="6"/>
        <v>194</v>
      </c>
      <c r="W49" s="34">
        <v>0.3469785575048733</v>
      </c>
      <c r="X49" s="34">
        <f t="shared" si="10"/>
        <v>0.919431279620853</v>
      </c>
      <c r="Y49" s="34"/>
      <c r="Z49" s="34">
        <f t="shared" si="11"/>
        <v>0.5724527221159798</v>
      </c>
      <c r="AA49" s="10"/>
      <c r="AB49" s="4"/>
      <c r="AC49" s="1"/>
      <c r="AD49" s="1"/>
      <c r="AE49" s="1"/>
      <c r="AF49" s="1"/>
      <c r="AG49" s="1"/>
      <c r="AH49" s="1"/>
      <c r="AI49" s="1"/>
      <c r="AJ49" s="1"/>
    </row>
    <row r="50" spans="2:36" s="6" customFormat="1" ht="10.5" customHeight="1">
      <c r="B50" s="30"/>
      <c r="C50" s="37" t="s">
        <v>54</v>
      </c>
      <c r="D50" s="32">
        <v>189</v>
      </c>
      <c r="E50" s="33">
        <v>109</v>
      </c>
      <c r="F50" s="33">
        <v>107</v>
      </c>
      <c r="G50" s="53">
        <v>0.58</v>
      </c>
      <c r="H50" s="53">
        <v>0.57</v>
      </c>
      <c r="I50" s="34"/>
      <c r="J50" s="53">
        <f t="shared" si="8"/>
        <v>-0.010000000000000009</v>
      </c>
      <c r="K50" s="34"/>
      <c r="L50" s="35">
        <v>149</v>
      </c>
      <c r="M50" s="33">
        <v>96</v>
      </c>
      <c r="N50" s="33">
        <v>90</v>
      </c>
      <c r="O50" s="34">
        <v>0.85</v>
      </c>
      <c r="P50" s="34">
        <f t="shared" si="9"/>
        <v>0.6040268456375839</v>
      </c>
      <c r="Q50" s="34"/>
      <c r="R50" s="34">
        <f t="shared" si="7"/>
        <v>-0.24597315436241607</v>
      </c>
      <c r="S50" s="34"/>
      <c r="T50" s="35">
        <f t="shared" si="5"/>
        <v>40</v>
      </c>
      <c r="U50" s="36">
        <f t="shared" si="6"/>
        <v>13</v>
      </c>
      <c r="V50" s="36">
        <f t="shared" si="6"/>
        <v>17</v>
      </c>
      <c r="W50" s="34">
        <v>0.5172413793103449</v>
      </c>
      <c r="X50" s="34">
        <f t="shared" si="10"/>
        <v>0.425</v>
      </c>
      <c r="Y50" s="34"/>
      <c r="Z50" s="34">
        <f t="shared" si="11"/>
        <v>-0.09224137931034487</v>
      </c>
      <c r="AA50" s="10"/>
      <c r="AB50" s="4"/>
      <c r="AC50" s="1"/>
      <c r="AD50" s="1"/>
      <c r="AE50" s="1"/>
      <c r="AF50" s="1"/>
      <c r="AG50" s="1"/>
      <c r="AH50" s="1"/>
      <c r="AI50" s="1"/>
      <c r="AJ50" s="1"/>
    </row>
    <row r="51" spans="2:36" s="6" customFormat="1" ht="10.5" customHeight="1">
      <c r="B51" s="30"/>
      <c r="C51" s="37" t="s">
        <v>55</v>
      </c>
      <c r="D51" s="32">
        <v>91</v>
      </c>
      <c r="E51" s="33">
        <v>69</v>
      </c>
      <c r="F51" s="33">
        <v>71</v>
      </c>
      <c r="G51" s="53">
        <v>0.76</v>
      </c>
      <c r="H51" s="53">
        <v>0.78</v>
      </c>
      <c r="I51" s="34"/>
      <c r="J51" s="53">
        <f t="shared" si="8"/>
        <v>0.020000000000000018</v>
      </c>
      <c r="K51" s="34"/>
      <c r="L51" s="35">
        <v>62</v>
      </c>
      <c r="M51" s="33">
        <v>56</v>
      </c>
      <c r="N51" s="33">
        <v>59</v>
      </c>
      <c r="O51" s="34">
        <v>0.918</v>
      </c>
      <c r="P51" s="34">
        <f t="shared" si="9"/>
        <v>0.9516129032258065</v>
      </c>
      <c r="Q51" s="34"/>
      <c r="R51" s="34">
        <f t="shared" si="7"/>
        <v>0.033612903225806456</v>
      </c>
      <c r="S51" s="34"/>
      <c r="T51" s="35">
        <f t="shared" si="5"/>
        <v>29</v>
      </c>
      <c r="U51" s="36">
        <f t="shared" si="6"/>
        <v>13</v>
      </c>
      <c r="V51" s="36">
        <f t="shared" si="6"/>
        <v>12</v>
      </c>
      <c r="W51" s="34">
        <v>0.3888888888888889</v>
      </c>
      <c r="X51" s="34">
        <f t="shared" si="10"/>
        <v>0.41379310344827586</v>
      </c>
      <c r="Y51" s="34"/>
      <c r="Z51" s="34">
        <f t="shared" si="11"/>
        <v>0.02490421455938696</v>
      </c>
      <c r="AA51" s="10"/>
      <c r="AB51" s="4"/>
      <c r="AC51" s="1"/>
      <c r="AD51" s="1"/>
      <c r="AE51" s="1"/>
      <c r="AF51" s="1"/>
      <c r="AG51" s="1"/>
      <c r="AH51" s="1"/>
      <c r="AI51" s="1"/>
      <c r="AJ51" s="1"/>
    </row>
    <row r="52" spans="2:36" s="6" customFormat="1" ht="10.5" customHeight="1">
      <c r="B52" s="30"/>
      <c r="C52" s="37" t="s">
        <v>56</v>
      </c>
      <c r="D52" s="32">
        <v>482</v>
      </c>
      <c r="E52" s="33">
        <v>410</v>
      </c>
      <c r="F52" s="33">
        <v>410</v>
      </c>
      <c r="G52" s="53">
        <v>0.85</v>
      </c>
      <c r="H52" s="53">
        <v>0.85</v>
      </c>
      <c r="I52" s="34"/>
      <c r="J52" s="53">
        <f t="shared" si="8"/>
        <v>0</v>
      </c>
      <c r="K52" s="34"/>
      <c r="L52" s="35">
        <v>425</v>
      </c>
      <c r="M52" s="33">
        <v>312</v>
      </c>
      <c r="N52" s="33">
        <v>309</v>
      </c>
      <c r="O52" s="34">
        <v>0.966</v>
      </c>
      <c r="P52" s="34">
        <f t="shared" si="9"/>
        <v>0.7270588235294118</v>
      </c>
      <c r="Q52" s="34"/>
      <c r="R52" s="34">
        <f t="shared" si="7"/>
        <v>-0.2389411764705882</v>
      </c>
      <c r="S52" s="34"/>
      <c r="T52" s="35">
        <f t="shared" si="5"/>
        <v>57</v>
      </c>
      <c r="U52" s="36">
        <f t="shared" si="6"/>
        <v>98</v>
      </c>
      <c r="V52" s="36">
        <f t="shared" si="6"/>
        <v>101</v>
      </c>
      <c r="W52" s="34">
        <v>0.521978021978022</v>
      </c>
      <c r="X52" s="34">
        <f t="shared" si="10"/>
        <v>1.7719298245614035</v>
      </c>
      <c r="Y52" s="34"/>
      <c r="Z52" s="34">
        <f t="shared" si="11"/>
        <v>1.2499518025833813</v>
      </c>
      <c r="AA52" s="10"/>
      <c r="AB52" s="4"/>
      <c r="AC52" s="1"/>
      <c r="AD52" s="1"/>
      <c r="AE52" s="1"/>
      <c r="AF52" s="1"/>
      <c r="AG52" s="1"/>
      <c r="AH52" s="1"/>
      <c r="AI52" s="1"/>
      <c r="AJ52" s="1"/>
    </row>
    <row r="53" spans="2:36" s="6" customFormat="1" ht="10.5" customHeight="1">
      <c r="B53" s="30"/>
      <c r="C53" s="37" t="s">
        <v>57</v>
      </c>
      <c r="D53" s="32">
        <v>519</v>
      </c>
      <c r="E53" s="33">
        <v>320</v>
      </c>
      <c r="F53" s="33">
        <v>332</v>
      </c>
      <c r="G53" s="53">
        <v>0.62</v>
      </c>
      <c r="H53" s="53">
        <v>0.64</v>
      </c>
      <c r="I53" s="34"/>
      <c r="J53" s="53">
        <f t="shared" si="8"/>
        <v>0.020000000000000018</v>
      </c>
      <c r="K53" s="34"/>
      <c r="L53" s="35">
        <v>466</v>
      </c>
      <c r="M53" s="33">
        <v>266</v>
      </c>
      <c r="N53" s="33">
        <v>279</v>
      </c>
      <c r="O53" s="34">
        <v>0.773</v>
      </c>
      <c r="P53" s="34">
        <f t="shared" si="9"/>
        <v>0.5987124463519313</v>
      </c>
      <c r="Q53" s="34"/>
      <c r="R53" s="34">
        <f t="shared" si="7"/>
        <v>-0.1742875536480687</v>
      </c>
      <c r="S53" s="34"/>
      <c r="T53" s="35">
        <f t="shared" si="5"/>
        <v>53</v>
      </c>
      <c r="U53" s="36">
        <f t="shared" si="6"/>
        <v>54</v>
      </c>
      <c r="V53" s="36">
        <f t="shared" si="6"/>
        <v>53</v>
      </c>
      <c r="W53" s="34">
        <v>0.362962962962963</v>
      </c>
      <c r="X53" s="34">
        <f t="shared" si="10"/>
        <v>1</v>
      </c>
      <c r="Y53" s="34"/>
      <c r="Z53" s="34">
        <f t="shared" si="11"/>
        <v>0.6370370370370371</v>
      </c>
      <c r="AA53" s="10"/>
      <c r="AB53" s="4"/>
      <c r="AC53" s="1"/>
      <c r="AD53" s="1"/>
      <c r="AE53" s="1"/>
      <c r="AF53" s="1"/>
      <c r="AG53" s="1"/>
      <c r="AH53" s="1"/>
      <c r="AI53" s="1"/>
      <c r="AJ53" s="1"/>
    </row>
    <row r="54" spans="2:36" s="6" customFormat="1" ht="10.5" customHeight="1">
      <c r="B54" s="30"/>
      <c r="C54" s="37" t="s">
        <v>58</v>
      </c>
      <c r="D54" s="32">
        <v>159</v>
      </c>
      <c r="E54" s="33">
        <v>106</v>
      </c>
      <c r="F54" s="33">
        <v>115</v>
      </c>
      <c r="G54" s="53">
        <v>0.67</v>
      </c>
      <c r="H54" s="53">
        <v>0.72</v>
      </c>
      <c r="I54" s="34"/>
      <c r="J54" s="53">
        <f t="shared" si="8"/>
        <v>0.04999999999999993</v>
      </c>
      <c r="K54" s="34"/>
      <c r="L54" s="35">
        <v>151</v>
      </c>
      <c r="M54" s="33">
        <v>94</v>
      </c>
      <c r="N54" s="33">
        <v>103</v>
      </c>
      <c r="O54" s="34">
        <v>0.77</v>
      </c>
      <c r="P54" s="34">
        <f t="shared" si="9"/>
        <v>0.6821192052980133</v>
      </c>
      <c r="Q54" s="34"/>
      <c r="R54" s="34">
        <f t="shared" si="7"/>
        <v>-0.08788079470198673</v>
      </c>
      <c r="S54" s="34"/>
      <c r="T54" s="35">
        <f t="shared" si="5"/>
        <v>8</v>
      </c>
      <c r="U54" s="36">
        <f t="shared" si="6"/>
        <v>12</v>
      </c>
      <c r="V54" s="36">
        <f t="shared" si="6"/>
        <v>12</v>
      </c>
      <c r="W54" s="34">
        <v>0.24489795918367346</v>
      </c>
      <c r="X54" s="34">
        <f t="shared" si="10"/>
        <v>1.5</v>
      </c>
      <c r="Y54" s="34"/>
      <c r="Z54" s="34">
        <f t="shared" si="11"/>
        <v>1.2551020408163265</v>
      </c>
      <c r="AA54" s="10"/>
      <c r="AB54" s="4"/>
      <c r="AC54" s="1"/>
      <c r="AD54" s="1"/>
      <c r="AE54" s="1"/>
      <c r="AF54" s="1"/>
      <c r="AG54" s="1"/>
      <c r="AH54" s="1"/>
      <c r="AI54" s="1"/>
      <c r="AJ54" s="1"/>
    </row>
    <row r="55" spans="2:36" s="6" customFormat="1" ht="10.5" customHeight="1">
      <c r="B55" s="30"/>
      <c r="C55" s="37" t="s">
        <v>59</v>
      </c>
      <c r="D55" s="32">
        <v>594</v>
      </c>
      <c r="E55" s="33">
        <v>417</v>
      </c>
      <c r="F55" s="33">
        <v>434</v>
      </c>
      <c r="G55" s="53">
        <v>0.7</v>
      </c>
      <c r="H55" s="53">
        <v>0.73</v>
      </c>
      <c r="I55" s="34"/>
      <c r="J55" s="53">
        <f t="shared" si="8"/>
        <v>0.030000000000000027</v>
      </c>
      <c r="K55" s="34"/>
      <c r="L55" s="35">
        <v>522</v>
      </c>
      <c r="M55" s="33">
        <v>362</v>
      </c>
      <c r="N55" s="33">
        <v>375</v>
      </c>
      <c r="O55" s="34">
        <v>0.759</v>
      </c>
      <c r="P55" s="34">
        <f t="shared" si="9"/>
        <v>0.7183908045977011</v>
      </c>
      <c r="Q55" s="34"/>
      <c r="R55" s="34">
        <f t="shared" si="7"/>
        <v>-0.0406091954022989</v>
      </c>
      <c r="S55" s="34"/>
      <c r="T55" s="35">
        <f t="shared" si="5"/>
        <v>72</v>
      </c>
      <c r="U55" s="36">
        <f t="shared" si="6"/>
        <v>55</v>
      </c>
      <c r="V55" s="36">
        <f t="shared" si="6"/>
        <v>59</v>
      </c>
      <c r="W55" s="34">
        <v>0.4027777777777778</v>
      </c>
      <c r="X55" s="34">
        <f t="shared" si="10"/>
        <v>0.8194444444444444</v>
      </c>
      <c r="Y55" s="34"/>
      <c r="Z55" s="34">
        <f t="shared" si="11"/>
        <v>0.41666666666666663</v>
      </c>
      <c r="AA55" s="10"/>
      <c r="AB55" s="4"/>
      <c r="AC55" s="1"/>
      <c r="AD55" s="1"/>
      <c r="AE55" s="1"/>
      <c r="AF55" s="1"/>
      <c r="AG55" s="1"/>
      <c r="AH55" s="1"/>
      <c r="AI55" s="1"/>
      <c r="AJ55" s="1"/>
    </row>
    <row r="56" spans="2:36" s="6" customFormat="1" ht="10.5" customHeight="1">
      <c r="B56" s="30"/>
      <c r="C56" s="37" t="s">
        <v>60</v>
      </c>
      <c r="D56" s="32">
        <v>82</v>
      </c>
      <c r="E56" s="33">
        <v>24</v>
      </c>
      <c r="F56" s="33">
        <v>29</v>
      </c>
      <c r="G56" s="53">
        <v>0.29</v>
      </c>
      <c r="H56" s="53">
        <v>0.35</v>
      </c>
      <c r="I56" s="34"/>
      <c r="J56" s="53">
        <f t="shared" si="8"/>
        <v>0.06</v>
      </c>
      <c r="K56" s="34"/>
      <c r="L56" s="35">
        <v>79</v>
      </c>
      <c r="M56" s="33">
        <v>24</v>
      </c>
      <c r="N56" s="33">
        <v>25</v>
      </c>
      <c r="O56" s="34">
        <v>0.343</v>
      </c>
      <c r="P56" s="34">
        <f t="shared" si="9"/>
        <v>0.31645569620253167</v>
      </c>
      <c r="Q56" s="34"/>
      <c r="R56" s="34">
        <f t="shared" si="7"/>
        <v>-0.02654430379746836</v>
      </c>
      <c r="S56" s="34"/>
      <c r="T56" s="35">
        <f t="shared" si="5"/>
        <v>3</v>
      </c>
      <c r="U56" s="52">
        <f t="shared" si="6"/>
        <v>0</v>
      </c>
      <c r="V56" s="52">
        <f t="shared" si="6"/>
        <v>4</v>
      </c>
      <c r="W56" s="34">
        <v>0</v>
      </c>
      <c r="X56" s="34">
        <f t="shared" si="10"/>
        <v>1.3333333333333333</v>
      </c>
      <c r="Y56" s="34"/>
      <c r="Z56" s="34">
        <f t="shared" si="11"/>
        <v>1.3333333333333333</v>
      </c>
      <c r="AA56" s="10"/>
      <c r="AB56" s="4"/>
      <c r="AC56" s="1"/>
      <c r="AD56" s="1"/>
      <c r="AE56" s="1"/>
      <c r="AF56" s="1"/>
      <c r="AG56" s="1"/>
      <c r="AH56" s="1"/>
      <c r="AI56" s="1"/>
      <c r="AJ56" s="1"/>
    </row>
    <row r="57" spans="2:36" s="6" customFormat="1" ht="10.5" customHeight="1">
      <c r="B57" s="30"/>
      <c r="C57" s="37"/>
      <c r="D57" s="32"/>
      <c r="E57" s="33"/>
      <c r="F57" s="33"/>
      <c r="G57" s="54"/>
      <c r="H57" s="54"/>
      <c r="I57" s="37"/>
      <c r="J57" s="54"/>
      <c r="K57" s="37"/>
      <c r="L57" s="35"/>
      <c r="M57" s="33"/>
      <c r="N57" s="33"/>
      <c r="O57" s="34"/>
      <c r="P57" s="41"/>
      <c r="Q57" s="41"/>
      <c r="R57" s="37"/>
      <c r="S57" s="37"/>
      <c r="T57" s="35" t="s">
        <v>61</v>
      </c>
      <c r="U57" s="33"/>
      <c r="V57" s="33"/>
      <c r="W57" s="37"/>
      <c r="X57" s="41"/>
      <c r="Y57" s="41"/>
      <c r="Z57" s="37"/>
      <c r="AA57" s="10"/>
      <c r="AB57" s="4"/>
      <c r="AC57" s="1"/>
      <c r="AD57" s="1"/>
      <c r="AE57" s="1"/>
      <c r="AF57" s="1"/>
      <c r="AG57" s="1"/>
      <c r="AH57" s="1"/>
      <c r="AI57" s="1"/>
      <c r="AJ57" s="1"/>
    </row>
    <row r="58" spans="2:36" s="6" customFormat="1" ht="10.5" customHeight="1">
      <c r="B58" s="30"/>
      <c r="C58" s="37" t="s">
        <v>62</v>
      </c>
      <c r="D58" s="32">
        <f>SUM(D6:D57)</f>
        <v>23567</v>
      </c>
      <c r="E58" s="33">
        <v>15122</v>
      </c>
      <c r="F58" s="32">
        <f>SUM(F6:F57)</f>
        <v>15505</v>
      </c>
      <c r="G58" s="53">
        <v>0.64</v>
      </c>
      <c r="H58" s="53">
        <v>0.66</v>
      </c>
      <c r="I58" s="34"/>
      <c r="J58" s="53">
        <f>H58-G58</f>
        <v>0.020000000000000018</v>
      </c>
      <c r="K58" s="55"/>
      <c r="L58" s="32">
        <f>SUM(L6:L57)</f>
        <v>20384</v>
      </c>
      <c r="M58" s="33">
        <f>SUM(M6:M57)</f>
        <v>12037</v>
      </c>
      <c r="N58" s="33">
        <f>SUM(N6:N57)</f>
        <v>12241</v>
      </c>
      <c r="O58" s="34">
        <v>0.708</v>
      </c>
      <c r="P58" s="34">
        <f>(N58/L58)*1</f>
        <v>0.6005200156985872</v>
      </c>
      <c r="Q58" s="34"/>
      <c r="R58" s="34">
        <f>P58-O58</f>
        <v>-0.10747998430141281</v>
      </c>
      <c r="S58" s="34"/>
      <c r="T58" s="35">
        <f>SUM(T6:T57)</f>
        <v>3183</v>
      </c>
      <c r="U58" s="33">
        <v>3085</v>
      </c>
      <c r="V58" s="33">
        <f>SUM(V6:V57)</f>
        <v>3264</v>
      </c>
      <c r="W58" s="34">
        <v>0.4143088116410671</v>
      </c>
      <c r="X58" s="34">
        <f>(V58/T58)*1</f>
        <v>1.0254476908576815</v>
      </c>
      <c r="Y58" s="34"/>
      <c r="Z58" s="34">
        <f>X58-W58</f>
        <v>0.6111388792166144</v>
      </c>
      <c r="AA58" s="10"/>
      <c r="AB58" s="4"/>
      <c r="AC58" s="1"/>
      <c r="AD58" s="1"/>
      <c r="AE58" s="1"/>
      <c r="AF58" s="1"/>
      <c r="AG58" s="1"/>
      <c r="AH58" s="1"/>
      <c r="AI58" s="1"/>
      <c r="AJ58" s="1"/>
    </row>
    <row r="59" spans="2:36" s="6" customFormat="1" ht="10.5" customHeight="1">
      <c r="B59" s="30"/>
      <c r="C59" s="37" t="s">
        <v>63</v>
      </c>
      <c r="D59" s="32"/>
      <c r="E59" s="33">
        <v>878</v>
      </c>
      <c r="F59" s="33">
        <v>959</v>
      </c>
      <c r="G59" s="34"/>
      <c r="H59" s="34"/>
      <c r="I59" s="34"/>
      <c r="J59" s="34"/>
      <c r="K59" s="34"/>
      <c r="L59" s="35"/>
      <c r="M59" s="33"/>
      <c r="N59" s="33"/>
      <c r="O59" s="34"/>
      <c r="P59" s="34"/>
      <c r="Q59" s="34"/>
      <c r="R59" s="34"/>
      <c r="S59" s="34"/>
      <c r="T59" s="35"/>
      <c r="U59" s="33"/>
      <c r="V59" s="33"/>
      <c r="W59" s="34"/>
      <c r="X59" s="34"/>
      <c r="Y59" s="34"/>
      <c r="Z59" s="34"/>
      <c r="AA59" s="10"/>
      <c r="AB59" s="4"/>
      <c r="AC59" s="1"/>
      <c r="AD59" s="1"/>
      <c r="AE59" s="1"/>
      <c r="AF59" s="1"/>
      <c r="AG59" s="1"/>
      <c r="AH59" s="1"/>
      <c r="AI59" s="1"/>
      <c r="AJ59" s="1"/>
    </row>
    <row r="60" spans="2:28" ht="10.5" customHeight="1" thickBot="1">
      <c r="B60" s="42"/>
      <c r="C60" s="43" t="s">
        <v>64</v>
      </c>
      <c r="D60" s="44"/>
      <c r="E60" s="45">
        <f>SUM(E58:E59)</f>
        <v>16000</v>
      </c>
      <c r="F60" s="45">
        <v>16464</v>
      </c>
      <c r="G60" s="44"/>
      <c r="H60" s="44"/>
      <c r="I60" s="44"/>
      <c r="J60" s="44"/>
      <c r="K60" s="44"/>
      <c r="L60" s="46"/>
      <c r="M60" s="44"/>
      <c r="N60" s="44"/>
      <c r="O60" s="44"/>
      <c r="P60" s="44"/>
      <c r="Q60" s="44"/>
      <c r="R60" s="44"/>
      <c r="S60" s="44"/>
      <c r="T60" s="46"/>
      <c r="U60" s="44"/>
      <c r="V60" s="44"/>
      <c r="W60" s="44"/>
      <c r="X60" s="44"/>
      <c r="Y60" s="44"/>
      <c r="Z60" s="44"/>
      <c r="AA60" s="10"/>
      <c r="AB60" s="4"/>
    </row>
    <row r="61" spans="2:27" ht="13.5" customHeight="1">
      <c r="B61" s="47"/>
      <c r="C61" s="48" t="s">
        <v>66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3"/>
    </row>
    <row r="62" spans="2:36" ht="11.25" customHeight="1">
      <c r="B62" s="49"/>
      <c r="C62" s="48" t="s">
        <v>65</v>
      </c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7"/>
      <c r="Y62" s="51"/>
      <c r="Z62" s="50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20.25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2:3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2:3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2:3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2:3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2:3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2:3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2:3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2:3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2:3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2:3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2:3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2:3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2:3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2:3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2:3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2:3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2:3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2:3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2:3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2:3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2:3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2:3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2:3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2:3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2:3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2:3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2:3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2:3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2:3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2:3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2:3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2:3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2:36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2:36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3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2:3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2:3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2:3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2:3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2:3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2:3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2:3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2:3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2:3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2:3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2:3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2:3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2:3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2:3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2:3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2:3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2:3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2:3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2:3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2:3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2:3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</sheetData>
  <printOptions horizontalCentered="1"/>
  <pageMargins left="0.236220472440945" right="0.15748031496063" top="0.78740157480315" bottom="0" header="0.78740157480315" footer="0"/>
  <pageSetup horizontalDpi="600" verticalDpi="600" orientation="landscape" scale="71" r:id="rId1"/>
  <headerFooter alignWithMargins="0">
    <oddHeader>&amp;C&amp;"Serifa Std 45 Light,Bold"&amp;10SCHOOL REPORT OF AP EXAMINATIONS 2006-2007 (BY STATE)</oddHeader>
    <oddFooter>&amp;C&amp;"Serifa Std 45 Light,Regular"&amp;9©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aprice</cp:lastModifiedBy>
  <cp:lastPrinted>2007-08-31T13:35:31Z</cp:lastPrinted>
  <dcterms:created xsi:type="dcterms:W3CDTF">1999-07-30T14:31:26Z</dcterms:created>
  <dcterms:modified xsi:type="dcterms:W3CDTF">2007-09-05T16:02:03Z</dcterms:modified>
  <cp:category/>
  <cp:version/>
  <cp:contentType/>
  <cp:contentStatus/>
</cp:coreProperties>
</file>